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102E9279-AC25-4B4C-84E9-17F0258BB2C0}" xr6:coauthVersionLast="45" xr6:coauthVersionMax="45" xr10:uidLastSave="{00000000-0000-0000-0000-000000000000}"/>
  <bookViews>
    <workbookView xWindow="2780" yWindow="1560" windowWidth="28040" windowHeight="17440" xr2:uid="{8CEE5CA3-B146-EF47-A63C-ECFDE4514F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0" i="1" l="1"/>
  <c r="Z117" i="1"/>
  <c r="Z114" i="1"/>
  <c r="Z111" i="1"/>
  <c r="Z108" i="1"/>
  <c r="Z105" i="1"/>
  <c r="AA101" i="1"/>
  <c r="AA100" i="1"/>
  <c r="AA97" i="1"/>
  <c r="AA96" i="1"/>
  <c r="Z88" i="1"/>
  <c r="Z121" i="1" s="1"/>
  <c r="AA72" i="1"/>
  <c r="AA75" i="1" s="1"/>
  <c r="AA78" i="1" s="1"/>
  <c r="AA81" i="1" s="1"/>
  <c r="AA84" i="1" s="1"/>
  <c r="AA87" i="1" s="1"/>
  <c r="AA102" i="1" s="1"/>
  <c r="AA105" i="1" s="1"/>
  <c r="AA108" i="1" s="1"/>
  <c r="AA111" i="1" s="1"/>
  <c r="AA114" i="1" s="1"/>
  <c r="AA117" i="1" s="1"/>
  <c r="AA120" i="1" s="1"/>
  <c r="Y3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AA67" i="1"/>
  <c r="AA68" i="1"/>
  <c r="G29" i="1" l="1"/>
  <c r="G32" i="1" s="1"/>
  <c r="G35" i="1" s="1"/>
  <c r="G38" i="1" s="1"/>
  <c r="G41" i="1" s="1"/>
  <c r="G44" i="1" s="1"/>
  <c r="G27" i="1"/>
  <c r="H27" i="1" s="1"/>
  <c r="H26" i="1"/>
  <c r="I26" i="1" s="1"/>
  <c r="H3" i="1"/>
  <c r="H6" i="1" s="1"/>
  <c r="H9" i="1" s="1"/>
  <c r="H12" i="1" s="1"/>
  <c r="H15" i="1" s="1"/>
  <c r="H18" i="1" s="1"/>
  <c r="H21" i="1" s="1"/>
  <c r="G4" i="1"/>
  <c r="G7" i="1" s="1"/>
  <c r="G10" i="1" s="1"/>
  <c r="G13" i="1" s="1"/>
  <c r="G16" i="1" s="1"/>
  <c r="G19" i="1" s="1"/>
  <c r="G22" i="1" s="1"/>
  <c r="G6" i="1"/>
  <c r="G9" i="1" s="1"/>
  <c r="G12" i="1" s="1"/>
  <c r="G15" i="1" s="1"/>
  <c r="G18" i="1" s="1"/>
  <c r="G21" i="1" s="1"/>
  <c r="M3" i="1"/>
  <c r="M26" i="1"/>
  <c r="N27" i="1"/>
  <c r="N21" i="1"/>
  <c r="M22" i="1"/>
  <c r="M21" i="1"/>
  <c r="M44" i="1"/>
  <c r="O26" i="1"/>
  <c r="U26" i="1" l="1"/>
  <c r="S44" i="1"/>
  <c r="S21" i="1"/>
  <c r="S22" i="1"/>
  <c r="T21" i="1"/>
  <c r="T27" i="1"/>
  <c r="S26" i="1"/>
  <c r="S3" i="1"/>
  <c r="H4" i="1"/>
  <c r="G5" i="1"/>
  <c r="I3" i="1"/>
  <c r="I29" i="1"/>
  <c r="J26" i="1"/>
  <c r="H30" i="1"/>
  <c r="I27" i="1"/>
  <c r="H29" i="1"/>
  <c r="G28" i="1"/>
  <c r="G30" i="1"/>
  <c r="N18" i="1"/>
  <c r="M32" i="1"/>
  <c r="O3" i="1"/>
  <c r="N4" i="1"/>
  <c r="N15" i="1"/>
  <c r="M10" i="1"/>
  <c r="M38" i="1"/>
  <c r="N12" i="1"/>
  <c r="M6" i="1"/>
  <c r="M16" i="1"/>
  <c r="N3" i="1"/>
  <c r="O29" i="1"/>
  <c r="M19" i="1"/>
  <c r="M35" i="1"/>
  <c r="M13" i="1"/>
  <c r="M7" i="1"/>
  <c r="N6" i="1"/>
  <c r="M12" i="1"/>
  <c r="M9" i="1"/>
  <c r="M15" i="1"/>
  <c r="M29" i="1"/>
  <c r="O27" i="1"/>
  <c r="M41" i="1"/>
  <c r="M27" i="1"/>
  <c r="P26" i="1"/>
  <c r="N26" i="1"/>
  <c r="N9" i="1"/>
  <c r="M4" i="1"/>
  <c r="M18" i="1"/>
  <c r="M5" i="1"/>
  <c r="N30" i="1"/>
  <c r="N29" i="1"/>
  <c r="M28" i="1"/>
  <c r="M30" i="1"/>
  <c r="Z71" i="1" l="1"/>
  <c r="Z70" i="1"/>
  <c r="S30" i="1"/>
  <c r="S28" i="1"/>
  <c r="T29" i="1"/>
  <c r="T30" i="1"/>
  <c r="S5" i="1"/>
  <c r="S18" i="1"/>
  <c r="S4" i="1"/>
  <c r="T9" i="1"/>
  <c r="T26" i="1"/>
  <c r="V26" i="1"/>
  <c r="S27" i="1"/>
  <c r="S41" i="1"/>
  <c r="U27" i="1"/>
  <c r="S29" i="1"/>
  <c r="S15" i="1"/>
  <c r="S9" i="1"/>
  <c r="S12" i="1"/>
  <c r="T6" i="1"/>
  <c r="S7" i="1"/>
  <c r="S13" i="1"/>
  <c r="S35" i="1"/>
  <c r="S19" i="1"/>
  <c r="U29" i="1"/>
  <c r="T3" i="1"/>
  <c r="S16" i="1"/>
  <c r="S6" i="1"/>
  <c r="T12" i="1"/>
  <c r="S38" i="1"/>
  <c r="S10" i="1"/>
  <c r="T15" i="1"/>
  <c r="T4" i="1"/>
  <c r="U3" i="1"/>
  <c r="S32" i="1"/>
  <c r="T18" i="1"/>
  <c r="I32" i="1"/>
  <c r="G33" i="1"/>
  <c r="H33" i="1"/>
  <c r="G8" i="1"/>
  <c r="H5" i="1"/>
  <c r="I6" i="1"/>
  <c r="J3" i="1"/>
  <c r="H32" i="1"/>
  <c r="H7" i="1"/>
  <c r="I4" i="1"/>
  <c r="G31" i="1"/>
  <c r="H28" i="1"/>
  <c r="J27" i="1"/>
  <c r="I30" i="1"/>
  <c r="J29" i="1"/>
  <c r="K26" i="1"/>
  <c r="P29" i="1"/>
  <c r="M8" i="1"/>
  <c r="N33" i="1"/>
  <c r="Q26" i="1"/>
  <c r="P3" i="1"/>
  <c r="N7" i="1"/>
  <c r="N5" i="1"/>
  <c r="O6" i="1"/>
  <c r="N32" i="1"/>
  <c r="O4" i="1"/>
  <c r="N28" i="1"/>
  <c r="O32" i="1"/>
  <c r="M33" i="1"/>
  <c r="P27" i="1"/>
  <c r="M31" i="1"/>
  <c r="O30" i="1"/>
  <c r="Z85" i="1" l="1"/>
  <c r="Z86" i="1"/>
  <c r="Z80" i="1"/>
  <c r="Z79" i="1"/>
  <c r="Z77" i="1"/>
  <c r="Z76" i="1"/>
  <c r="Z74" i="1"/>
  <c r="Z73" i="1"/>
  <c r="Z118" i="1"/>
  <c r="Z103" i="1"/>
  <c r="Z82" i="1"/>
  <c r="Z83" i="1"/>
  <c r="Z104" i="1"/>
  <c r="U30" i="1"/>
  <c r="S31" i="1"/>
  <c r="V27" i="1"/>
  <c r="S33" i="1"/>
  <c r="U32" i="1"/>
  <c r="T28" i="1"/>
  <c r="U4" i="1"/>
  <c r="T32" i="1"/>
  <c r="U6" i="1"/>
  <c r="T5" i="1"/>
  <c r="T7" i="1"/>
  <c r="V3" i="1"/>
  <c r="W26" i="1"/>
  <c r="AA36" i="1" s="1"/>
  <c r="T33" i="1"/>
  <c r="S8" i="1"/>
  <c r="V29" i="1"/>
  <c r="H35" i="1"/>
  <c r="J32" i="1"/>
  <c r="G36" i="1"/>
  <c r="G34" i="1"/>
  <c r="I7" i="1"/>
  <c r="J4" i="1"/>
  <c r="H10" i="1"/>
  <c r="J6" i="1"/>
  <c r="K3" i="1"/>
  <c r="H36" i="1"/>
  <c r="I35" i="1"/>
  <c r="I9" i="1"/>
  <c r="G11" i="1"/>
  <c r="I33" i="1"/>
  <c r="H8" i="1"/>
  <c r="I5" i="1"/>
  <c r="J30" i="1"/>
  <c r="K27" i="1"/>
  <c r="L26" i="1"/>
  <c r="L29" i="1" s="1"/>
  <c r="L32" i="1" s="1"/>
  <c r="L35" i="1" s="1"/>
  <c r="L38" i="1" s="1"/>
  <c r="L41" i="1" s="1"/>
  <c r="K29" i="1"/>
  <c r="H31" i="1"/>
  <c r="I28" i="1"/>
  <c r="O33" i="1"/>
  <c r="O5" i="1"/>
  <c r="O9" i="1"/>
  <c r="N8" i="1"/>
  <c r="P32" i="1"/>
  <c r="N35" i="1"/>
  <c r="Q27" i="1"/>
  <c r="M11" i="1"/>
  <c r="P30" i="1"/>
  <c r="M36" i="1"/>
  <c r="O7" i="1"/>
  <c r="P4" i="1"/>
  <c r="N10" i="1"/>
  <c r="R41" i="1"/>
  <c r="P6" i="1"/>
  <c r="Q29" i="1"/>
  <c r="N31" i="1"/>
  <c r="O28" i="1"/>
  <c r="M34" i="1"/>
  <c r="Q3" i="1"/>
  <c r="N36" i="1"/>
  <c r="O35" i="1"/>
  <c r="Z119" i="1" l="1"/>
  <c r="Z115" i="1"/>
  <c r="Z106" i="1"/>
  <c r="Z109" i="1"/>
  <c r="Z112" i="1"/>
  <c r="Z116" i="1"/>
  <c r="Z107" i="1"/>
  <c r="Z110" i="1"/>
  <c r="Z113" i="1"/>
  <c r="U35" i="1"/>
  <c r="T36" i="1"/>
  <c r="W3" i="1"/>
  <c r="AA3" i="1" s="1"/>
  <c r="S34" i="1"/>
  <c r="U28" i="1"/>
  <c r="T31" i="1"/>
  <c r="W29" i="1"/>
  <c r="AA40" i="1" s="1"/>
  <c r="V6" i="1"/>
  <c r="X41" i="1"/>
  <c r="T10" i="1"/>
  <c r="V4" i="1"/>
  <c r="U7" i="1"/>
  <c r="S36" i="1"/>
  <c r="V30" i="1"/>
  <c r="S11" i="1"/>
  <c r="W27" i="1"/>
  <c r="AA103" i="1" s="1"/>
  <c r="T35" i="1"/>
  <c r="V32" i="1"/>
  <c r="T8" i="1"/>
  <c r="U9" i="1"/>
  <c r="U5" i="1"/>
  <c r="U33" i="1"/>
  <c r="H34" i="1"/>
  <c r="J9" i="1"/>
  <c r="H13" i="1"/>
  <c r="G37" i="1"/>
  <c r="J35" i="1"/>
  <c r="L44" i="1"/>
  <c r="J7" i="1"/>
  <c r="K4" i="1"/>
  <c r="I10" i="1"/>
  <c r="G39" i="1"/>
  <c r="G14" i="1"/>
  <c r="H38" i="1"/>
  <c r="H39" i="1"/>
  <c r="K6" i="1"/>
  <c r="L3" i="1"/>
  <c r="L6" i="1" s="1"/>
  <c r="L9" i="1" s="1"/>
  <c r="L12" i="1" s="1"/>
  <c r="L15" i="1" s="1"/>
  <c r="L18" i="1" s="1"/>
  <c r="J33" i="1"/>
  <c r="I8" i="1"/>
  <c r="J5" i="1"/>
  <c r="H11" i="1"/>
  <c r="I36" i="1"/>
  <c r="I12" i="1"/>
  <c r="K32" i="1"/>
  <c r="I38" i="1"/>
  <c r="J28" i="1"/>
  <c r="I31" i="1"/>
  <c r="K30" i="1"/>
  <c r="L27" i="1"/>
  <c r="L30" i="1" s="1"/>
  <c r="L33" i="1" s="1"/>
  <c r="L36" i="1" s="1"/>
  <c r="L39" i="1" s="1"/>
  <c r="L42" i="1" s="1"/>
  <c r="O10" i="1"/>
  <c r="M39" i="1"/>
  <c r="O31" i="1"/>
  <c r="O12" i="1"/>
  <c r="N38" i="1"/>
  <c r="N34" i="1"/>
  <c r="M14" i="1"/>
  <c r="N39" i="1"/>
  <c r="P28" i="1"/>
  <c r="Q32" i="1"/>
  <c r="N13" i="1"/>
  <c r="Q30" i="1"/>
  <c r="O38" i="1"/>
  <c r="Q6" i="1"/>
  <c r="P9" i="1"/>
  <c r="R18" i="1"/>
  <c r="R42" i="1"/>
  <c r="M37" i="1"/>
  <c r="P35" i="1"/>
  <c r="O8" i="1"/>
  <c r="R44" i="1"/>
  <c r="P7" i="1"/>
  <c r="Q4" i="1"/>
  <c r="P33" i="1"/>
  <c r="N11" i="1"/>
  <c r="O36" i="1"/>
  <c r="P5" i="1"/>
  <c r="AA37" i="1" l="1"/>
  <c r="V5" i="1"/>
  <c r="U36" i="1"/>
  <c r="T11" i="1"/>
  <c r="V33" i="1"/>
  <c r="W4" i="1"/>
  <c r="AA4" i="1" s="1"/>
  <c r="V7" i="1"/>
  <c r="X44" i="1"/>
  <c r="U8" i="1"/>
  <c r="V35" i="1"/>
  <c r="S37" i="1"/>
  <c r="X42" i="1"/>
  <c r="X18" i="1"/>
  <c r="V9" i="1"/>
  <c r="W6" i="1"/>
  <c r="AA7" i="1" s="1"/>
  <c r="U38" i="1"/>
  <c r="W30" i="1"/>
  <c r="AA41" i="1" s="1"/>
  <c r="T13" i="1"/>
  <c r="W32" i="1"/>
  <c r="AA44" i="1" s="1"/>
  <c r="V28" i="1"/>
  <c r="T39" i="1"/>
  <c r="S14" i="1"/>
  <c r="T34" i="1"/>
  <c r="T38" i="1"/>
  <c r="U12" i="1"/>
  <c r="U31" i="1"/>
  <c r="S39" i="1"/>
  <c r="U10" i="1"/>
  <c r="I11" i="1"/>
  <c r="G40" i="1"/>
  <c r="H16" i="1"/>
  <c r="J12" i="1"/>
  <c r="G17" i="1"/>
  <c r="G42" i="1"/>
  <c r="I15" i="1"/>
  <c r="I13" i="1"/>
  <c r="L21" i="1"/>
  <c r="K9" i="1"/>
  <c r="H37" i="1"/>
  <c r="K35" i="1"/>
  <c r="I39" i="1"/>
  <c r="K7" i="1"/>
  <c r="L4" i="1"/>
  <c r="L7" i="1" s="1"/>
  <c r="L10" i="1" s="1"/>
  <c r="L13" i="1" s="1"/>
  <c r="L16" i="1" s="1"/>
  <c r="L19" i="1" s="1"/>
  <c r="L45" i="1"/>
  <c r="I34" i="1"/>
  <c r="H41" i="1"/>
  <c r="H14" i="1"/>
  <c r="J10" i="1"/>
  <c r="J38" i="1"/>
  <c r="J36" i="1"/>
  <c r="K33" i="1"/>
  <c r="H42" i="1"/>
  <c r="I41" i="1"/>
  <c r="K5" i="1"/>
  <c r="J8" i="1"/>
  <c r="K28" i="1"/>
  <c r="J31" i="1"/>
  <c r="O13" i="1"/>
  <c r="N14" i="1"/>
  <c r="N37" i="1"/>
  <c r="O15" i="1"/>
  <c r="P10" i="1"/>
  <c r="R21" i="1"/>
  <c r="Q33" i="1"/>
  <c r="P38" i="1"/>
  <c r="P36" i="1"/>
  <c r="N42" i="1"/>
  <c r="Q9" i="1"/>
  <c r="O11" i="1"/>
  <c r="O39" i="1"/>
  <c r="M40" i="1"/>
  <c r="Q7" i="1"/>
  <c r="Q5" i="1"/>
  <c r="N16" i="1"/>
  <c r="P8" i="1"/>
  <c r="Q28" i="1"/>
  <c r="P31" i="1"/>
  <c r="Q35" i="1"/>
  <c r="R19" i="1"/>
  <c r="P12" i="1"/>
  <c r="O34" i="1"/>
  <c r="M42" i="1"/>
  <c r="O41" i="1"/>
  <c r="R45" i="1"/>
  <c r="M17" i="1"/>
  <c r="N41" i="1"/>
  <c r="AA106" i="1" l="1"/>
  <c r="AA70" i="1"/>
  <c r="T41" i="1"/>
  <c r="S17" i="1"/>
  <c r="X45" i="1"/>
  <c r="U41" i="1"/>
  <c r="S42" i="1"/>
  <c r="U34" i="1"/>
  <c r="V12" i="1"/>
  <c r="X19" i="1"/>
  <c r="W35" i="1"/>
  <c r="AA48" i="1" s="1"/>
  <c r="V31" i="1"/>
  <c r="W28" i="1"/>
  <c r="AA104" i="1" s="1"/>
  <c r="V8" i="1"/>
  <c r="T16" i="1"/>
  <c r="W5" i="1"/>
  <c r="AA5" i="1" s="1"/>
  <c r="W7" i="1"/>
  <c r="AA8" i="1" s="1"/>
  <c r="S40" i="1"/>
  <c r="U39" i="1"/>
  <c r="U11" i="1"/>
  <c r="W9" i="1"/>
  <c r="AA11" i="1" s="1"/>
  <c r="T42" i="1"/>
  <c r="V36" i="1"/>
  <c r="V38" i="1"/>
  <c r="W33" i="1"/>
  <c r="AA109" i="1" s="1"/>
  <c r="X21" i="1"/>
  <c r="V10" i="1"/>
  <c r="U15" i="1"/>
  <c r="T37" i="1"/>
  <c r="T14" i="1"/>
  <c r="U13" i="1"/>
  <c r="I42" i="1"/>
  <c r="K12" i="1"/>
  <c r="I16" i="1"/>
  <c r="G43" i="1"/>
  <c r="H45" i="1"/>
  <c r="H40" i="1"/>
  <c r="H17" i="1"/>
  <c r="J39" i="1"/>
  <c r="J41" i="1"/>
  <c r="J13" i="1"/>
  <c r="I18" i="1"/>
  <c r="H44" i="1"/>
  <c r="G45" i="1"/>
  <c r="K8" i="1"/>
  <c r="L5" i="1"/>
  <c r="L8" i="1" s="1"/>
  <c r="L11" i="1" s="1"/>
  <c r="L14" i="1" s="1"/>
  <c r="L17" i="1" s="1"/>
  <c r="L20" i="1" s="1"/>
  <c r="I14" i="1"/>
  <c r="K36" i="1"/>
  <c r="G20" i="1"/>
  <c r="K10" i="1"/>
  <c r="I44" i="1"/>
  <c r="K38" i="1"/>
  <c r="J34" i="1"/>
  <c r="I37" i="1"/>
  <c r="J15" i="1"/>
  <c r="J11" i="1"/>
  <c r="L22" i="1"/>
  <c r="H19" i="1"/>
  <c r="L28" i="1"/>
  <c r="L31" i="1" s="1"/>
  <c r="L34" i="1" s="1"/>
  <c r="L37" i="1" s="1"/>
  <c r="L40" i="1" s="1"/>
  <c r="L43" i="1" s="1"/>
  <c r="K31" i="1"/>
  <c r="N40" i="1"/>
  <c r="N19" i="1"/>
  <c r="M20" i="1"/>
  <c r="O14" i="1"/>
  <c r="N17" i="1"/>
  <c r="N45" i="1"/>
  <c r="P13" i="1"/>
  <c r="Q36" i="1"/>
  <c r="P39" i="1"/>
  <c r="M43" i="1"/>
  <c r="P41" i="1"/>
  <c r="O37" i="1"/>
  <c r="Q38" i="1"/>
  <c r="O16" i="1"/>
  <c r="R20" i="1"/>
  <c r="O44" i="1"/>
  <c r="R43" i="1"/>
  <c r="Q31" i="1"/>
  <c r="Q10" i="1"/>
  <c r="P34" i="1"/>
  <c r="O18" i="1"/>
  <c r="P15" i="1"/>
  <c r="O42" i="1"/>
  <c r="M45" i="1"/>
  <c r="P11" i="1"/>
  <c r="Q8" i="1"/>
  <c r="N44" i="1"/>
  <c r="Q12" i="1"/>
  <c r="R22" i="1"/>
  <c r="AA71" i="1" l="1"/>
  <c r="AA73" i="1"/>
  <c r="AA38" i="1"/>
  <c r="AA45" i="1"/>
  <c r="X22" i="1"/>
  <c r="W12" i="1"/>
  <c r="AA15" i="1" s="1"/>
  <c r="T44" i="1"/>
  <c r="W8" i="1"/>
  <c r="AA9" i="1" s="1"/>
  <c r="V11" i="1"/>
  <c r="S45" i="1"/>
  <c r="U42" i="1"/>
  <c r="V15" i="1"/>
  <c r="U18" i="1"/>
  <c r="V34" i="1"/>
  <c r="W10" i="1"/>
  <c r="AA76" i="1" s="1"/>
  <c r="W31" i="1"/>
  <c r="AA107" i="1" s="1"/>
  <c r="X43" i="1"/>
  <c r="U44" i="1"/>
  <c r="X20" i="1"/>
  <c r="U16" i="1"/>
  <c r="W38" i="1"/>
  <c r="AA52" i="1" s="1"/>
  <c r="U37" i="1"/>
  <c r="V41" i="1"/>
  <c r="S43" i="1"/>
  <c r="V39" i="1"/>
  <c r="W36" i="1"/>
  <c r="AA49" i="1" s="1"/>
  <c r="V13" i="1"/>
  <c r="T45" i="1"/>
  <c r="T17" i="1"/>
  <c r="U14" i="1"/>
  <c r="S20" i="1"/>
  <c r="T19" i="1"/>
  <c r="T40" i="1"/>
  <c r="I21" i="1"/>
  <c r="J37" i="1"/>
  <c r="J44" i="1"/>
  <c r="J42" i="1"/>
  <c r="H20" i="1"/>
  <c r="G23" i="1"/>
  <c r="H43" i="1"/>
  <c r="I40" i="1"/>
  <c r="J16" i="1"/>
  <c r="K41" i="1"/>
  <c r="K13" i="1"/>
  <c r="K34" i="1"/>
  <c r="G46" i="1"/>
  <c r="K39" i="1"/>
  <c r="I17" i="1"/>
  <c r="H22" i="1"/>
  <c r="L46" i="1"/>
  <c r="J18" i="1"/>
  <c r="L23" i="1"/>
  <c r="I19" i="1"/>
  <c r="K11" i="1"/>
  <c r="K15" i="1"/>
  <c r="J14" i="1"/>
  <c r="I45" i="1"/>
  <c r="P42" i="1"/>
  <c r="P44" i="1"/>
  <c r="O17" i="1"/>
  <c r="N22" i="1"/>
  <c r="P16" i="1"/>
  <c r="N20" i="1"/>
  <c r="Q11" i="1"/>
  <c r="R46" i="1"/>
  <c r="M23" i="1"/>
  <c r="P18" i="1"/>
  <c r="N43" i="1"/>
  <c r="R23" i="1"/>
  <c r="O40" i="1"/>
  <c r="O19" i="1"/>
  <c r="Q41" i="1"/>
  <c r="Q13" i="1"/>
  <c r="P14" i="1"/>
  <c r="Q34" i="1"/>
  <c r="O45" i="1"/>
  <c r="M46" i="1"/>
  <c r="Q39" i="1"/>
  <c r="Q15" i="1"/>
  <c r="P37" i="1"/>
  <c r="O21" i="1"/>
  <c r="AA74" i="1" l="1"/>
  <c r="AA112" i="1"/>
  <c r="AA42" i="1"/>
  <c r="AA12" i="1"/>
  <c r="U21" i="1"/>
  <c r="V37" i="1"/>
  <c r="W15" i="1"/>
  <c r="AA19" i="1" s="1"/>
  <c r="W39" i="1"/>
  <c r="S46" i="1"/>
  <c r="U45" i="1"/>
  <c r="W34" i="1"/>
  <c r="AA110" i="1" s="1"/>
  <c r="V14" i="1"/>
  <c r="W13" i="1"/>
  <c r="AA79" i="1" s="1"/>
  <c r="W41" i="1"/>
  <c r="AA56" i="1" s="1"/>
  <c r="U19" i="1"/>
  <c r="U40" i="1"/>
  <c r="X23" i="1"/>
  <c r="T43" i="1"/>
  <c r="V18" i="1"/>
  <c r="S23" i="1"/>
  <c r="X46" i="1"/>
  <c r="W11" i="1"/>
  <c r="AA77" i="1" s="1"/>
  <c r="T20" i="1"/>
  <c r="V16" i="1"/>
  <c r="T22" i="1"/>
  <c r="U17" i="1"/>
  <c r="V44" i="1"/>
  <c r="V42" i="1"/>
  <c r="J19" i="1"/>
  <c r="J17" i="1"/>
  <c r="H46" i="1"/>
  <c r="K37" i="1"/>
  <c r="K18" i="1"/>
  <c r="I43" i="1"/>
  <c r="J21" i="1"/>
  <c r="K16" i="1"/>
  <c r="K14" i="1"/>
  <c r="H23" i="1"/>
  <c r="J45" i="1"/>
  <c r="I20" i="1"/>
  <c r="K42" i="1"/>
  <c r="J40" i="1"/>
  <c r="K44" i="1"/>
  <c r="I22" i="1"/>
  <c r="P40" i="1"/>
  <c r="Q14" i="1"/>
  <c r="Q44" i="1"/>
  <c r="Q37" i="1"/>
  <c r="N46" i="1"/>
  <c r="P17" i="1"/>
  <c r="Q18" i="1"/>
  <c r="O22" i="1"/>
  <c r="O43" i="1"/>
  <c r="P21" i="1"/>
  <c r="Q16" i="1"/>
  <c r="N23" i="1"/>
  <c r="P45" i="1"/>
  <c r="O20" i="1"/>
  <c r="Q42" i="1"/>
  <c r="P19" i="1"/>
  <c r="AA53" i="1" l="1"/>
  <c r="AA115" i="1"/>
  <c r="Z89" i="1"/>
  <c r="AA46" i="1"/>
  <c r="AA16" i="1"/>
  <c r="AA13" i="1"/>
  <c r="V19" i="1"/>
  <c r="W42" i="1"/>
  <c r="AA57" i="1" s="1"/>
  <c r="U20" i="1"/>
  <c r="V45" i="1"/>
  <c r="T23" i="1"/>
  <c r="W16" i="1"/>
  <c r="AA82" i="1" s="1"/>
  <c r="V21" i="1"/>
  <c r="U43" i="1"/>
  <c r="U22" i="1"/>
  <c r="W18" i="1"/>
  <c r="AA23" i="1" s="1"/>
  <c r="V17" i="1"/>
  <c r="T46" i="1"/>
  <c r="W37" i="1"/>
  <c r="AA113" i="1" s="1"/>
  <c r="W44" i="1"/>
  <c r="AA60" i="1" s="1"/>
  <c r="W14" i="1"/>
  <c r="AA80" i="1" s="1"/>
  <c r="V40" i="1"/>
  <c r="I23" i="1"/>
  <c r="J22" i="1"/>
  <c r="K19" i="1"/>
  <c r="K45" i="1"/>
  <c r="J43" i="1"/>
  <c r="K17" i="1"/>
  <c r="I46" i="1"/>
  <c r="K21" i="1"/>
  <c r="K40" i="1"/>
  <c r="J20" i="1"/>
  <c r="Q19" i="1"/>
  <c r="Q45" i="1"/>
  <c r="P20" i="1"/>
  <c r="O46" i="1"/>
  <c r="Q40" i="1"/>
  <c r="P43" i="1"/>
  <c r="Q17" i="1"/>
  <c r="Q21" i="1"/>
  <c r="O23" i="1"/>
  <c r="P22" i="1"/>
  <c r="AA118" i="1" l="1"/>
  <c r="Z122" i="1"/>
  <c r="AA20" i="1"/>
  <c r="AA17" i="1"/>
  <c r="AA50" i="1"/>
  <c r="V22" i="1"/>
  <c r="U23" i="1"/>
  <c r="W21" i="1"/>
  <c r="AA27" i="1" s="1"/>
  <c r="W17" i="1"/>
  <c r="AA83" i="1" s="1"/>
  <c r="V43" i="1"/>
  <c r="W40" i="1"/>
  <c r="U46" i="1"/>
  <c r="V20" i="1"/>
  <c r="W45" i="1"/>
  <c r="AA121" i="1" s="1"/>
  <c r="W19" i="1"/>
  <c r="AA85" i="1" s="1"/>
  <c r="J46" i="1"/>
  <c r="K20" i="1"/>
  <c r="K22" i="1"/>
  <c r="J23" i="1"/>
  <c r="K43" i="1"/>
  <c r="Q43" i="1"/>
  <c r="P23" i="1"/>
  <c r="P46" i="1"/>
  <c r="Q22" i="1"/>
  <c r="Q20" i="1"/>
  <c r="AA54" i="1" l="1"/>
  <c r="AA116" i="1"/>
  <c r="AA21" i="1"/>
  <c r="AA24" i="1"/>
  <c r="AA61" i="1"/>
  <c r="W20" i="1"/>
  <c r="AA86" i="1" s="1"/>
  <c r="W22" i="1"/>
  <c r="AA28" i="1" s="1"/>
  <c r="V46" i="1"/>
  <c r="V23" i="1"/>
  <c r="W43" i="1"/>
  <c r="AA58" i="1" s="1"/>
  <c r="K23" i="1"/>
  <c r="K46" i="1"/>
  <c r="Q23" i="1"/>
  <c r="Q46" i="1"/>
  <c r="AA119" i="1" l="1"/>
  <c r="AA88" i="1"/>
  <c r="AA25" i="1"/>
  <c r="W46" i="1"/>
  <c r="AA122" i="1" s="1"/>
  <c r="W23" i="1"/>
  <c r="AA29" i="1" s="1"/>
  <c r="AA89" i="1" l="1"/>
  <c r="AA62" i="1"/>
</calcChain>
</file>

<file path=xl/sharedStrings.xml><?xml version="1.0" encoding="utf-8"?>
<sst xmlns="http://schemas.openxmlformats.org/spreadsheetml/2006/main" count="317" uniqueCount="160">
  <si>
    <t xml:space="preserve"> #ifdef JM_LAYOUT_1A  //JM UPDATED TO LAYOUT 1C. OPTIMAL. SIMULATOR.</t>
  </si>
  <si>
    <t>//keyId primary           fShifted         gShifted      keyLblAim       primaryAim         fShiftedAim      gShiftedAim    primaryTam</t>
  </si>
  <si>
    <t>#endif //JM END OF LAYOUT 1a.</t>
  </si>
  <si>
    <t>#ifdef JM_LAYOUT_2_DM42_STRICT //JM DM42 STRICT. NAME CHANGE FROM LAYOUT 2 TO LAYOUT 42C</t>
  </si>
  <si>
    <t>ITM_TGLFRT</t>
  </si>
  <si>
    <t>{21</t>
  </si>
  <si>
    <t>ITM_SIGMAPLUS</t>
  </si>
  <si>
    <t>ITM_RI/*ITM_RND*/</t>
  </si>
  <si>
    <t>ITM_NULL</t>
  </si>
  <si>
    <t>{22</t>
  </si>
  <si>
    <t>ITM_1ONX</t>
  </si>
  <si>
    <t>ITM_YX</t>
  </si>
  <si>
    <t>ITM_HASH_JM/*ITM_toINT*/</t>
  </si>
  <si>
    <t>{23</t>
  </si>
  <si>
    <t>ITM_SQUAREROOTX</t>
  </si>
  <si>
    <t>ITM_SQUARE</t>
  </si>
  <si>
    <t>ITM_ms</t>
  </si>
  <si>
    <t>{24</t>
  </si>
  <si>
    <t>ITM_LOG10</t>
  </si>
  <si>
    <t>ITM_10x</t>
  </si>
  <si>
    <t>ITM_dotD</t>
  </si>
  <si>
    <t>{25</t>
  </si>
  <si>
    <t>ITM_LN</t>
  </si>
  <si>
    <t>ITM_EXP</t>
  </si>
  <si>
    <t>ITM_toREC2</t>
  </si>
  <si>
    <t>{26</t>
  </si>
  <si>
    <t>ITM_XEQ</t>
  </si>
  <si>
    <t>ITM_AIM</t>
  </si>
  <si>
    <t>ITM_toPOL2</t>
  </si>
  <si>
    <t>{31</t>
  </si>
  <si>
    <t>ITM_STO</t>
  </si>
  <si>
    <t>ITM_MAGNITUDE</t>
  </si>
  <si>
    <t>ITM_ANGLE</t>
  </si>
  <si>
    <t>{32</t>
  </si>
  <si>
    <t>ITM_RCL</t>
  </si>
  <si>
    <t>ITM_PC</t>
  </si>
  <si>
    <t>ITM_DELTAPC</t>
  </si>
  <si>
    <t>{33</t>
  </si>
  <si>
    <t>ITM_Rdown</t>
  </si>
  <si>
    <t>ITM_CONSTpi</t>
  </si>
  <si>
    <t>ITM_XTHROOT</t>
  </si>
  <si>
    <t>{34</t>
  </si>
  <si>
    <t>ITM_sin</t>
  </si>
  <si>
    <t>ITM_arcsin</t>
  </si>
  <si>
    <t>ITM_GTO</t>
  </si>
  <si>
    <t>{35</t>
  </si>
  <si>
    <t>ITM_cos</t>
  </si>
  <si>
    <t>ITM_arccos</t>
  </si>
  <si>
    <t>ITM_LBL</t>
  </si>
  <si>
    <t>{36</t>
  </si>
  <si>
    <t>ITM_tan</t>
  </si>
  <si>
    <t>ITM_arctan</t>
  </si>
  <si>
    <t>ITM_RTN</t>
  </si>
  <si>
    <t>{41</t>
  </si>
  <si>
    <t>ITM_ENTER</t>
  </si>
  <si>
    <t>KEY_COMPLEX</t>
  </si>
  <si>
    <t>-MNU_CPX</t>
  </si>
  <si>
    <t>{42</t>
  </si>
  <si>
    <t>ITM_XexY</t>
  </si>
  <si>
    <t>ITM_LASTX</t>
  </si>
  <si>
    <t>ITM_Rup</t>
  </si>
  <si>
    <t>{43</t>
  </si>
  <si>
    <t>ITM_CHS</t>
  </si>
  <si>
    <t>-MNU_MODE</t>
  </si>
  <si>
    <t>-MNU_STK</t>
  </si>
  <si>
    <t>{44</t>
  </si>
  <si>
    <t>ITM_EXPONENT</t>
  </si>
  <si>
    <t>-MNU_DSP</t>
  </si>
  <si>
    <t>-MNU_EXP</t>
  </si>
  <si>
    <t>{45</t>
  </si>
  <si>
    <t>ITM_BACKSPACE</t>
  </si>
  <si>
    <t>ITM_UNDO</t>
  </si>
  <si>
    <t>-MNU_CLR</t>
  </si>
  <si>
    <t>{51</t>
  </si>
  <si>
    <t>ITM_UP1</t>
  </si>
  <si>
    <t>ITM_BST</t>
  </si>
  <si>
    <t>ITM_RBR</t>
  </si>
  <si>
    <t>{52</t>
  </si>
  <si>
    <t>ITM_7</t>
  </si>
  <si>
    <t>-MNU_EQN</t>
  </si>
  <si>
    <t>-MNU_HOME</t>
  </si>
  <si>
    <t>{53</t>
  </si>
  <si>
    <t>ITM_8</t>
  </si>
  <si>
    <t>-MNU_ADV</t>
  </si>
  <si>
    <t>-MNU_CONST</t>
  </si>
  <si>
    <t>{54</t>
  </si>
  <si>
    <t>ITM_9</t>
  </si>
  <si>
    <t>-MNU_MATX</t>
  </si>
  <si>
    <t>-MNU_XFN</t>
  </si>
  <si>
    <t>{55</t>
  </si>
  <si>
    <t>ITM_DIV</t>
  </si>
  <si>
    <t>-MNU_STAT</t>
  </si>
  <si>
    <t>-MNU_SUMS</t>
  </si>
  <si>
    <t>{61</t>
  </si>
  <si>
    <t>ITM_DOWN1</t>
  </si>
  <si>
    <t>ITM_SST</t>
  </si>
  <si>
    <t>ITM_FLGSV</t>
  </si>
  <si>
    <t>{62</t>
  </si>
  <si>
    <t>ITM_4</t>
  </si>
  <si>
    <t>-MNU_BASE</t>
  </si>
  <si>
    <t>-MNU_CLK</t>
  </si>
  <si>
    <t>{63</t>
  </si>
  <si>
    <t>ITM_5</t>
  </si>
  <si>
    <t>-MNU_ANGLECONV</t>
  </si>
  <si>
    <t>-MNU_UNITCONV</t>
  </si>
  <si>
    <t>{64</t>
  </si>
  <si>
    <t>ITM_6</t>
  </si>
  <si>
    <t>-MNU_FLAGS</t>
  </si>
  <si>
    <t>-MNU_BITS</t>
  </si>
  <si>
    <t>{65</t>
  </si>
  <si>
    <t>ITM_MULT</t>
  </si>
  <si>
    <t>-MNU_PROB</t>
  </si>
  <si>
    <t>-MNU_INTS</t>
  </si>
  <si>
    <t>{71</t>
  </si>
  <si>
    <t>KEY_fg</t>
  </si>
  <si>
    <t>{72</t>
  </si>
  <si>
    <t>ITM_1</t>
  </si>
  <si>
    <t>ITM_ASSIGN</t>
  </si>
  <si>
    <t>-MNU_ASN</t>
  </si>
  <si>
    <t>{73</t>
  </si>
  <si>
    <t>ITM_2</t>
  </si>
  <si>
    <t>ITM_USERMODE</t>
  </si>
  <si>
    <t>-MNU_LOOP</t>
  </si>
  <si>
    <t>{74</t>
  </si>
  <si>
    <t>ITM_3</t>
  </si>
  <si>
    <t>-MNU_PARTS</t>
  </si>
  <si>
    <t>-MNU_TEST</t>
  </si>
  <si>
    <t>{75</t>
  </si>
  <si>
    <t>ITM_SUB</t>
  </si>
  <si>
    <t>-MNU_FIN</t>
  </si>
  <si>
    <t>-MNU_ALPHAFN</t>
  </si>
  <si>
    <t>{81</t>
  </si>
  <si>
    <t>ITM_EXIT1</t>
  </si>
  <si>
    <t>ITM_OFF</t>
  </si>
  <si>
    <t>-MNU_PRINT</t>
  </si>
  <si>
    <t>{82</t>
  </si>
  <si>
    <t>ITM_0</t>
  </si>
  <si>
    <t>ITM_VIEW</t>
  </si>
  <si>
    <t>ITM_TIMER</t>
  </si>
  <si>
    <t>{83</t>
  </si>
  <si>
    <t>ITM_PERIOD</t>
  </si>
  <si>
    <t>ITM_SHOW</t>
  </si>
  <si>
    <t>-MNU_INFO</t>
  </si>
  <si>
    <t>{84</t>
  </si>
  <si>
    <t>ITM_RS</t>
  </si>
  <si>
    <t>ITM_PR</t>
  </si>
  <si>
    <t>-MNU_PFN</t>
  </si>
  <si>
    <t>{85</t>
  </si>
  <si>
    <t>ITM_ADD</t>
  </si>
  <si>
    <t>-MNU_CATALOG</t>
  </si>
  <si>
    <t>-MNU_IO</t>
  </si>
  <si>
    <t>ITM_SIGMAMINUS</t>
  </si>
  <si>
    <t>ITM_HASH_JM</t>
  </si>
  <si>
    <t>ITM_CC</t>
  </si>
  <si>
    <t>C41</t>
  </si>
  <si>
    <t>C90</t>
  </si>
  <si>
    <t xml:space="preserve">                            </t>
  </si>
  <si>
    <t>#endif //JM END OF LAYOUT 2 DM42 STRICT.</t>
  </si>
  <si>
    <t>,</t>
  </si>
  <si>
    <t xml:space="preserve">                            ITM_SIGMAMINUS,           ITM_YX,                   ITM_SQUARE,               ITM_10x,                  ITM_EXP,                  ITM_XFACT,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</si>
</sst>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Menlo Regular"/>
    </font>
    <font>
      <sz val="8"/>
      <color theme="1"/>
      <name val="Menlo Regular"/>
    </font>
    <font>
      <sz val="8"/>
      <color theme="4"/>
      <name val="Menlo Regular"/>
    </font>
    <font>
      <sz val="8"/>
      <color theme="5"/>
      <name val="Menlo Regular"/>
    </font>
    <font>
      <sz val="8"/>
      <color rgb="FFFF0000"/>
      <name val="Menlo Regula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2" fillId="3" borderId="0" xfId="0" applyFont="1" applyFill="1"/>
    <xf numFmtId="0" fontId="4" fillId="0" borderId="0" xfId="0" applyFont="1"/>
    <xf numFmtId="0" fontId="5" fillId="3" borderId="0" xfId="0" applyFont="1" applyFill="1"/>
    <xf numFmtId="0" fontId="6" fillId="3" borderId="0" xfId="0" applyFont="1" applyFill="1"/>
    <xf numFmtId="0" fontId="7" fillId="3" borderId="0" xfId="0" quotePrefix="1" applyFont="1" applyFill="1"/>
    <xf numFmtId="0" fontId="0" fillId="4" borderId="0" xfId="0" applyFill="1"/>
    <xf numFmtId="0" fontId="3" fillId="0" borderId="0" xfId="0" applyFont="1"/>
    <xf numFmtId="0" fontId="3" fillId="2" borderId="0" xfId="0" applyFont="1" applyFill="1"/>
    <xf numFmtId="0" fontId="8" fillId="2" borderId="0" xfId="0" quotePrefix="1" applyFont="1" applyFill="1"/>
    <xf numFmtId="0" fontId="8" fillId="3" borderId="0" xfId="0" quotePrefix="1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B27B-C446-4640-AE1C-575FCAD35DC9}">
  <sheetPr codeName="Sheet1"/>
  <dimension ref="A1:AC123"/>
  <sheetViews>
    <sheetView tabSelected="1" topLeftCell="Y68" zoomScaleNormal="37" workbookViewId="0">
      <selection activeCell="Z124" sqref="Z124"/>
    </sheetView>
  </sheetViews>
  <sheetFormatPr baseColWidth="10" defaultColWidth="18.5" defaultRowHeight="16"/>
  <cols>
    <col min="7" max="12" width="6.6640625" style="10" customWidth="1"/>
    <col min="13" max="17" width="18.5" style="9"/>
    <col min="18" max="18" width="27.1640625" style="9" bestFit="1" customWidth="1"/>
    <col min="19" max="24" width="7.33203125" style="3" customWidth="1"/>
    <col min="25" max="25" width="28.33203125" customWidth="1"/>
    <col min="27" max="27" width="179.83203125" style="14" bestFit="1" customWidth="1"/>
  </cols>
  <sheetData>
    <row r="1" spans="1:29">
      <c r="A1" t="s">
        <v>0</v>
      </c>
      <c r="Y1" s="1" t="s">
        <v>156</v>
      </c>
      <c r="AA1" s="6" t="s">
        <v>0</v>
      </c>
      <c r="AC1" s="5"/>
    </row>
    <row r="2" spans="1:29">
      <c r="A2" t="s">
        <v>1</v>
      </c>
      <c r="Y2" s="1" t="s">
        <v>158</v>
      </c>
      <c r="AA2" s="6" t="s">
        <v>1</v>
      </c>
    </row>
    <row r="3" spans="1:29">
      <c r="A3" t="s">
        <v>5</v>
      </c>
      <c r="C3" t="s">
        <v>6</v>
      </c>
      <c r="D3" t="s">
        <v>7</v>
      </c>
      <c r="E3" t="s">
        <v>4</v>
      </c>
      <c r="G3" s="11" t="s">
        <v>154</v>
      </c>
      <c r="H3" s="10" t="str">
        <f>MID(G3,1,1)&amp;VALUE(MID(G3,2,2)+1)</f>
        <v>C42</v>
      </c>
      <c r="I3" s="10" t="str">
        <f>MID(H3,1,1)&amp;VALUE(MID(H3,2,2)+1)</f>
        <v>C43</v>
      </c>
      <c r="J3" s="10" t="str">
        <f>MID(I3,1,1)&amp;VALUE(MID(I3,2,2)+1)</f>
        <v>C44</v>
      </c>
      <c r="K3" s="10" t="str">
        <f>MID(J3,1,1)&amp;VALUE(MID(J3,2,2)+1)</f>
        <v>C45</v>
      </c>
      <c r="L3" s="10" t="str">
        <f>MID(K3,1,1)&amp;VALUE(MID(K3,2,2)+1)</f>
        <v>C46</v>
      </c>
      <c r="M3" s="9" t="str">
        <f ca="1">INDIRECT(G3)</f>
        <v>ITM_EXIT1</v>
      </c>
      <c r="N3" s="9" t="str">
        <f t="shared" ref="N3:Q3" ca="1" si="0">INDIRECT(H3)</f>
        <v>ITM_0</v>
      </c>
      <c r="O3" s="9" t="str">
        <f t="shared" ca="1" si="0"/>
        <v>ITM_PERIOD</v>
      </c>
      <c r="P3" s="9" t="str">
        <f t="shared" ca="1" si="0"/>
        <v>ITM_RS</v>
      </c>
      <c r="Q3" s="9" t="str">
        <f t="shared" ca="1" si="0"/>
        <v>ITM_ADD</v>
      </c>
      <c r="S3" s="3" t="str">
        <f ca="1">MID(M3&amp;$Y$2&amp;$Y$1&amp;$Y$1,1,$Y$4)</f>
        <v xml:space="preserve">ITM_EXIT1,                </v>
      </c>
      <c r="T3" s="3" t="str">
        <f ca="1">MID(N3&amp;$Y$2&amp;$Y$1&amp;$Y$1,1,$Y$4)</f>
        <v xml:space="preserve">ITM_0,                    </v>
      </c>
      <c r="U3" s="3" t="str">
        <f ca="1">MID(O3&amp;$Y$2&amp;$Y$1&amp;$Y$1,1,$Y$4)</f>
        <v xml:space="preserve">ITM_PERIOD,               </v>
      </c>
      <c r="V3" s="3" t="str">
        <f ca="1">MID(P3&amp;$Y$2&amp;$Y$1&amp;$Y$1,1,$Y$4)</f>
        <v xml:space="preserve">ITM_RS,                   </v>
      </c>
      <c r="W3" s="3" t="str">
        <f ca="1">MID(Q3&amp;$Y$2&amp;$Y$1&amp;$Y$1,1,$Y$4)</f>
        <v xml:space="preserve">ITM_ADD,                  </v>
      </c>
      <c r="X3" s="3" t="str">
        <f>MID(R3&amp;$Y$2&amp;$Y$1&amp;$Y$1,1,$Y$4)</f>
        <v xml:space="preserve">,                         </v>
      </c>
      <c r="Y3" s="1" t="str">
        <f>"                            "&amp;MID(Y5&amp;",     "&amp;Y1&amp;Y1,1,Y4)</f>
        <v xml:space="preserve">                            ITM_NULL,                 </v>
      </c>
      <c r="AA3" s="6" t="str">
        <f ca="1">$Y$3&amp;S3&amp;T3&amp;U3&amp;V3&amp;W3</f>
        <v xml:space="preserve">                            ITM_NULL,                 ITM_EXIT1,                ITM_0,                    ITM_PERIOD,               ITM_RS,                   ITM_ADD,                  </v>
      </c>
    </row>
    <row r="4" spans="1:29">
      <c r="A4" t="s">
        <v>9</v>
      </c>
      <c r="C4" t="s">
        <v>10</v>
      </c>
      <c r="D4" t="s">
        <v>11</v>
      </c>
      <c r="E4" t="s">
        <v>12</v>
      </c>
      <c r="G4" s="10" t="str">
        <f>CHAR(1+CODE(MID(G3,1,1)))&amp;VALUE(MID(G3,2,2))</f>
        <v>D41</v>
      </c>
      <c r="H4" s="10" t="str">
        <f t="shared" ref="H4:I5" si="1">MID(G4,1,1)&amp;VALUE(MID(G4,2,2)+1)</f>
        <v>D42</v>
      </c>
      <c r="I4" s="10" t="str">
        <f t="shared" si="1"/>
        <v>D43</v>
      </c>
      <c r="J4" s="10" t="str">
        <f t="shared" ref="J4:L4" si="2">MID(I4,1,1)&amp;VALUE(MID(I4,2,2)+1)</f>
        <v>D44</v>
      </c>
      <c r="K4" s="10" t="str">
        <f t="shared" si="2"/>
        <v>D45</v>
      </c>
      <c r="L4" s="10" t="str">
        <f t="shared" si="2"/>
        <v>D46</v>
      </c>
      <c r="M4" s="9" t="str">
        <f t="shared" ref="M4:M17" ca="1" si="3">INDIRECT(G4)</f>
        <v>ITM_OFF</v>
      </c>
      <c r="N4" s="9" t="str">
        <f t="shared" ref="N4:N23" ca="1" si="4">INDIRECT(H4)</f>
        <v>ITM_VIEW</v>
      </c>
      <c r="O4" s="9" t="str">
        <f t="shared" ref="O4:O23" ca="1" si="5">INDIRECT(I4)</f>
        <v>ITM_SHOW</v>
      </c>
      <c r="P4" s="9" t="str">
        <f t="shared" ref="P4:P23" ca="1" si="6">INDIRECT(J4)</f>
        <v>ITM_PR</v>
      </c>
      <c r="Q4" s="9" t="str">
        <f t="shared" ref="Q4:Q23" ca="1" si="7">INDIRECT(K4)</f>
        <v>-MNU_CATALOG</v>
      </c>
      <c r="S4" s="3" t="str">
        <f ca="1">MID(M4&amp;$Y$2&amp;$Y$1&amp;$Y$1,1,$Y$4)</f>
        <v xml:space="preserve">ITM_OFF,                  </v>
      </c>
      <c r="T4" s="3" t="str">
        <f ca="1">MID(N4&amp;$Y$2&amp;$Y$1&amp;$Y$1,1,$Y$4)</f>
        <v xml:space="preserve">ITM_VIEW,                 </v>
      </c>
      <c r="U4" s="3" t="str">
        <f ca="1">MID(O4&amp;$Y$2&amp;$Y$1&amp;$Y$1,1,$Y$4)</f>
        <v xml:space="preserve">ITM_SHOW,                 </v>
      </c>
      <c r="V4" s="3" t="str">
        <f ca="1">MID(P4&amp;$Y$2&amp;$Y$1&amp;$Y$1,1,$Y$4)</f>
        <v xml:space="preserve">ITM_PR,                   </v>
      </c>
      <c r="W4" s="3" t="str">
        <f ca="1">MID(Q4&amp;$Y$2&amp;$Y$1&amp;$Y$1,1,$Y$4)</f>
        <v xml:space="preserve">-MNU_CATALOG,             </v>
      </c>
      <c r="X4" s="3" t="str">
        <f>MID(R4&amp;$Y$2&amp;$Y$1&amp;$Y$1,1,$Y$4)</f>
        <v xml:space="preserve">,                         </v>
      </c>
      <c r="Y4">
        <v>26</v>
      </c>
      <c r="AA4" s="6" t="str">
        <f ca="1">$Y$3&amp;S4&amp;T4&amp;U4&amp;V4&amp;W4</f>
        <v xml:space="preserve">                            ITM_NULL,                 ITM_OFF,                  ITM_VIEW,                 ITM_SHOW,                 ITM_PR,                   -MNU_CATALOG,             </v>
      </c>
    </row>
    <row r="5" spans="1:29">
      <c r="A5" t="s">
        <v>13</v>
      </c>
      <c r="C5" t="s">
        <v>14</v>
      </c>
      <c r="D5" t="s">
        <v>15</v>
      </c>
      <c r="E5" t="s">
        <v>16</v>
      </c>
      <c r="G5" s="10" t="str">
        <f>CHAR(1+CODE(MID(G4,1,1)))&amp;VALUE(MID(G3,2,2))</f>
        <v>E41</v>
      </c>
      <c r="H5" s="10" t="str">
        <f t="shared" si="1"/>
        <v>E42</v>
      </c>
      <c r="I5" s="10" t="str">
        <f t="shared" si="1"/>
        <v>E43</v>
      </c>
      <c r="J5" s="10" t="str">
        <f t="shared" ref="J5:L5" si="8">MID(I5,1,1)&amp;VALUE(MID(I5,2,2)+1)</f>
        <v>E44</v>
      </c>
      <c r="K5" s="10" t="str">
        <f t="shared" si="8"/>
        <v>E45</v>
      </c>
      <c r="L5" s="10" t="str">
        <f t="shared" si="8"/>
        <v>E46</v>
      </c>
      <c r="M5" s="9" t="str">
        <f t="shared" ca="1" si="3"/>
        <v>-MNU_PRINT</v>
      </c>
      <c r="N5" s="9" t="str">
        <f t="shared" ca="1" si="4"/>
        <v>ITM_TIMER</v>
      </c>
      <c r="O5" s="9" t="str">
        <f t="shared" ca="1" si="5"/>
        <v>-MNU_INFO</v>
      </c>
      <c r="P5" s="9" t="str">
        <f t="shared" ca="1" si="6"/>
        <v>-MNU_PFN</v>
      </c>
      <c r="Q5" s="9" t="str">
        <f t="shared" ca="1" si="7"/>
        <v>-MNU_IO</v>
      </c>
      <c r="S5" s="3" t="str">
        <f ca="1">MID(M5&amp;$Y$2&amp;$Y$1&amp;$Y$1,1,$Y$4)</f>
        <v xml:space="preserve">-MNU_PRINT,               </v>
      </c>
      <c r="T5" s="3" t="str">
        <f ca="1">MID(N5&amp;$Y$2&amp;$Y$1&amp;$Y$1,1,$Y$4)</f>
        <v xml:space="preserve">ITM_TIMER,                </v>
      </c>
      <c r="U5" s="3" t="str">
        <f ca="1">MID(O5&amp;$Y$2&amp;$Y$1&amp;$Y$1,1,$Y$4)</f>
        <v xml:space="preserve">-MNU_INFO,                </v>
      </c>
      <c r="V5" s="3" t="str">
        <f ca="1">MID(P5&amp;$Y$2&amp;$Y$1&amp;$Y$1,1,$Y$4)</f>
        <v xml:space="preserve">-MNU_PFN,                 </v>
      </c>
      <c r="W5" s="3" t="str">
        <f ca="1">MID(Q5&amp;$Y$2&amp;$Y$1&amp;$Y$1,1,$Y$4)</f>
        <v xml:space="preserve">-MNU_IO,                  </v>
      </c>
      <c r="X5" s="3" t="str">
        <f>MID(R5&amp;$Y$2&amp;$Y$1&amp;$Y$1,1,$Y$4)</f>
        <v xml:space="preserve">,                         </v>
      </c>
      <c r="Y5" s="1" t="s">
        <v>8</v>
      </c>
      <c r="AA5" s="6" t="str">
        <f ca="1">$Y$3&amp;S5&amp;T5&amp;U5&amp;V5&amp;W5</f>
        <v xml:space="preserve">                            ITM_NULL,                 -MNU_PRINT,               ITM_TIMER,                -MNU_INFO,                -MNU_PFN,                 -MNU_IO,                  </v>
      </c>
    </row>
    <row r="6" spans="1:29">
      <c r="A6" t="s">
        <v>17</v>
      </c>
      <c r="C6" t="s">
        <v>18</v>
      </c>
      <c r="D6" t="s">
        <v>19</v>
      </c>
      <c r="E6" t="s">
        <v>20</v>
      </c>
      <c r="G6" s="10" t="str">
        <f t="shared" ref="G6:L17" si="9">MID(G3,1,1)&amp;VALUE(MID(G3,2,2)-6)</f>
        <v>C35</v>
      </c>
      <c r="H6" s="10" t="str">
        <f t="shared" si="9"/>
        <v>C36</v>
      </c>
      <c r="I6" s="10" t="str">
        <f t="shared" si="9"/>
        <v>C37</v>
      </c>
      <c r="J6" s="10" t="str">
        <f t="shared" si="9"/>
        <v>C38</v>
      </c>
      <c r="K6" s="10" t="str">
        <f t="shared" si="9"/>
        <v>C39</v>
      </c>
      <c r="L6" s="10" t="str">
        <f t="shared" si="9"/>
        <v>C40</v>
      </c>
      <c r="M6" s="9" t="str">
        <f t="shared" ca="1" si="3"/>
        <v>KEY_fg</v>
      </c>
      <c r="N6" s="9" t="str">
        <f t="shared" ca="1" si="4"/>
        <v>ITM_1</v>
      </c>
      <c r="O6" s="9" t="str">
        <f t="shared" ca="1" si="5"/>
        <v>ITM_2</v>
      </c>
      <c r="P6" s="9" t="str">
        <f t="shared" ca="1" si="6"/>
        <v>ITM_3</v>
      </c>
      <c r="Q6" s="9" t="str">
        <f t="shared" ca="1" si="7"/>
        <v>ITM_SUB</v>
      </c>
      <c r="S6" s="3" t="str">
        <f ca="1">MID(M6&amp;$Y$2&amp;$Y$1&amp;$Y$1,1,$Y$4)</f>
        <v xml:space="preserve">KEY_fg,                   </v>
      </c>
      <c r="T6" s="3" t="str">
        <f ca="1">MID(N6&amp;$Y$2&amp;$Y$1&amp;$Y$1,1,$Y$4)</f>
        <v xml:space="preserve">ITM_1,                    </v>
      </c>
      <c r="U6" s="3" t="str">
        <f ca="1">MID(O6&amp;$Y$2&amp;$Y$1&amp;$Y$1,1,$Y$4)</f>
        <v xml:space="preserve">ITM_2,                    </v>
      </c>
      <c r="V6" s="3" t="str">
        <f ca="1">MID(P6&amp;$Y$2&amp;$Y$1&amp;$Y$1,1,$Y$4)</f>
        <v xml:space="preserve">ITM_3,                    </v>
      </c>
      <c r="W6" s="3" t="str">
        <f ca="1">MID(Q6&amp;$Y$2&amp;$Y$1&amp;$Y$1,1,$Y$4)</f>
        <v xml:space="preserve">ITM_SUB,                  </v>
      </c>
      <c r="X6" s="3" t="str">
        <f>MID(R6&amp;$Y$2&amp;$Y$1&amp;$Y$1,1,$Y$4)</f>
        <v xml:space="preserve">,                         </v>
      </c>
      <c r="AA6" s="6"/>
    </row>
    <row r="7" spans="1:29">
      <c r="A7" t="s">
        <v>21</v>
      </c>
      <c r="C7" t="s">
        <v>22</v>
      </c>
      <c r="D7" t="s">
        <v>23</v>
      </c>
      <c r="E7" t="s">
        <v>24</v>
      </c>
      <c r="G7" s="10" t="str">
        <f t="shared" si="9"/>
        <v>D35</v>
      </c>
      <c r="H7" s="10" t="str">
        <f t="shared" si="9"/>
        <v>D36</v>
      </c>
      <c r="I7" s="10" t="str">
        <f t="shared" si="9"/>
        <v>D37</v>
      </c>
      <c r="J7" s="10" t="str">
        <f t="shared" si="9"/>
        <v>D38</v>
      </c>
      <c r="K7" s="10" t="str">
        <f t="shared" si="9"/>
        <v>D39</v>
      </c>
      <c r="L7" s="10" t="str">
        <f t="shared" si="9"/>
        <v>D40</v>
      </c>
      <c r="M7" s="9" t="str">
        <f t="shared" ca="1" si="3"/>
        <v>ITM_NULL</v>
      </c>
      <c r="N7" s="9" t="str">
        <f t="shared" ca="1" si="4"/>
        <v>ITM_ASSIGN</v>
      </c>
      <c r="O7" s="9" t="str">
        <f t="shared" ca="1" si="5"/>
        <v>ITM_USERMODE</v>
      </c>
      <c r="P7" s="9" t="str">
        <f t="shared" ca="1" si="6"/>
        <v>-MNU_PARTS</v>
      </c>
      <c r="Q7" s="9" t="str">
        <f t="shared" ca="1" si="7"/>
        <v>-MNU_FIN</v>
      </c>
      <c r="S7" s="3" t="str">
        <f ca="1">MID(M7&amp;$Y$2&amp;$Y$1&amp;$Y$1,1,$Y$4)</f>
        <v xml:space="preserve">ITM_NULL,                 </v>
      </c>
      <c r="T7" s="3" t="str">
        <f ca="1">MID(N7&amp;$Y$2&amp;$Y$1&amp;$Y$1,1,$Y$4)</f>
        <v xml:space="preserve">ITM_ASSIGN,               </v>
      </c>
      <c r="U7" s="3" t="str">
        <f ca="1">MID(O7&amp;$Y$2&amp;$Y$1&amp;$Y$1,1,$Y$4)</f>
        <v xml:space="preserve">ITM_USERMODE,             </v>
      </c>
      <c r="V7" s="3" t="str">
        <f ca="1">MID(P7&amp;$Y$2&amp;$Y$1&amp;$Y$1,1,$Y$4)</f>
        <v xml:space="preserve">-MNU_PARTS,               </v>
      </c>
      <c r="W7" s="3" t="str">
        <f ca="1">MID(Q7&amp;$Y$2&amp;$Y$1&amp;$Y$1,1,$Y$4)</f>
        <v xml:space="preserve">-MNU_FIN,                 </v>
      </c>
      <c r="X7" s="3" t="str">
        <f>MID(R7&amp;$Y$2&amp;$Y$1&amp;$Y$1,1,$Y$4)</f>
        <v xml:space="preserve">,                         </v>
      </c>
      <c r="AA7" s="6" t="str">
        <f ca="1">$Y$3&amp;S6&amp;T6&amp;U6&amp;V6&amp;W6</f>
        <v xml:space="preserve">                            ITM_NULL,                 KEY_fg,                   ITM_1,                    ITM_2,                    ITM_3,                    ITM_SUB,                  </v>
      </c>
    </row>
    <row r="8" spans="1:29">
      <c r="A8" t="s">
        <v>25</v>
      </c>
      <c r="C8" t="s">
        <v>26</v>
      </c>
      <c r="D8" t="s">
        <v>27</v>
      </c>
      <c r="E8" t="s">
        <v>28</v>
      </c>
      <c r="G8" s="10" t="str">
        <f t="shared" si="9"/>
        <v>E35</v>
      </c>
      <c r="H8" s="10" t="str">
        <f t="shared" si="9"/>
        <v>E36</v>
      </c>
      <c r="I8" s="10" t="str">
        <f t="shared" si="9"/>
        <v>E37</v>
      </c>
      <c r="J8" s="10" t="str">
        <f t="shared" si="9"/>
        <v>E38</v>
      </c>
      <c r="K8" s="10" t="str">
        <f t="shared" si="9"/>
        <v>E39</v>
      </c>
      <c r="L8" s="10" t="str">
        <f t="shared" si="9"/>
        <v>E40</v>
      </c>
      <c r="M8" s="9" t="str">
        <f t="shared" ca="1" si="3"/>
        <v>ITM_NULL</v>
      </c>
      <c r="N8" s="9" t="str">
        <f t="shared" ca="1" si="4"/>
        <v>-MNU_ASN</v>
      </c>
      <c r="O8" s="9" t="str">
        <f t="shared" ca="1" si="5"/>
        <v>-MNU_LOOP</v>
      </c>
      <c r="P8" s="9" t="str">
        <f t="shared" ca="1" si="6"/>
        <v>-MNU_TEST</v>
      </c>
      <c r="Q8" s="9" t="str">
        <f t="shared" ca="1" si="7"/>
        <v>-MNU_ALPHAFN</v>
      </c>
      <c r="S8" s="3" t="str">
        <f ca="1">MID(M8&amp;$Y$2&amp;$Y$1&amp;$Y$1,1,$Y$4)</f>
        <v xml:space="preserve">ITM_NULL,                 </v>
      </c>
      <c r="T8" s="3" t="str">
        <f ca="1">MID(N8&amp;$Y$2&amp;$Y$1&amp;$Y$1,1,$Y$4)</f>
        <v xml:space="preserve">-MNU_ASN,                 </v>
      </c>
      <c r="U8" s="3" t="str">
        <f ca="1">MID(O8&amp;$Y$2&amp;$Y$1&amp;$Y$1,1,$Y$4)</f>
        <v xml:space="preserve">-MNU_LOOP,                </v>
      </c>
      <c r="V8" s="3" t="str">
        <f ca="1">MID(P8&amp;$Y$2&amp;$Y$1&amp;$Y$1,1,$Y$4)</f>
        <v xml:space="preserve">-MNU_TEST,                </v>
      </c>
      <c r="W8" s="3" t="str">
        <f ca="1">MID(Q8&amp;$Y$2&amp;$Y$1&amp;$Y$1,1,$Y$4)</f>
        <v xml:space="preserve">-MNU_ALPHAFN,             </v>
      </c>
      <c r="X8" s="3" t="str">
        <f>MID(R8&amp;$Y$2&amp;$Y$1&amp;$Y$1,1,$Y$4)</f>
        <v xml:space="preserve">,                         </v>
      </c>
      <c r="AA8" s="6" t="str">
        <f ca="1">$Y$3&amp;S7&amp;T7&amp;U7&amp;V7&amp;W7</f>
        <v xml:space="preserve">                            ITM_NULL,                 ITM_NULL,                 ITM_ASSIGN,               ITM_USERMODE,             -MNU_PARTS,               -MNU_FIN,                 </v>
      </c>
    </row>
    <row r="9" spans="1:29">
      <c r="G9" s="10" t="str">
        <f t="shared" si="9"/>
        <v>C29</v>
      </c>
      <c r="H9" s="10" t="str">
        <f t="shared" si="9"/>
        <v>C30</v>
      </c>
      <c r="I9" s="10" t="str">
        <f t="shared" si="9"/>
        <v>C31</v>
      </c>
      <c r="J9" s="10" t="str">
        <f t="shared" si="9"/>
        <v>C32</v>
      </c>
      <c r="K9" s="10" t="str">
        <f t="shared" si="9"/>
        <v>C33</v>
      </c>
      <c r="L9" s="10" t="str">
        <f t="shared" si="9"/>
        <v>C34</v>
      </c>
      <c r="M9" s="9" t="str">
        <f t="shared" ca="1" si="3"/>
        <v>ITM_DOWN1</v>
      </c>
      <c r="N9" s="9" t="str">
        <f t="shared" ca="1" si="4"/>
        <v>ITM_4</v>
      </c>
      <c r="O9" s="9" t="str">
        <f t="shared" ca="1" si="5"/>
        <v>ITM_5</v>
      </c>
      <c r="P9" s="9" t="str">
        <f t="shared" ca="1" si="6"/>
        <v>ITM_6</v>
      </c>
      <c r="Q9" s="9" t="str">
        <f t="shared" ca="1" si="7"/>
        <v>ITM_MULT</v>
      </c>
      <c r="S9" s="3" t="str">
        <f ca="1">MID(M9&amp;$Y$2&amp;$Y$1&amp;$Y$1,1,$Y$4)</f>
        <v xml:space="preserve">ITM_DOWN1,                </v>
      </c>
      <c r="T9" s="3" t="str">
        <f ca="1">MID(N9&amp;$Y$2&amp;$Y$1&amp;$Y$1,1,$Y$4)</f>
        <v xml:space="preserve">ITM_4,                    </v>
      </c>
      <c r="U9" s="3" t="str">
        <f ca="1">MID(O9&amp;$Y$2&amp;$Y$1&amp;$Y$1,1,$Y$4)</f>
        <v xml:space="preserve">ITM_5,                    </v>
      </c>
      <c r="V9" s="3" t="str">
        <f ca="1">MID(P9&amp;$Y$2&amp;$Y$1&amp;$Y$1,1,$Y$4)</f>
        <v xml:space="preserve">ITM_6,                    </v>
      </c>
      <c r="W9" s="3" t="str">
        <f ca="1">MID(Q9&amp;$Y$2&amp;$Y$1&amp;$Y$1,1,$Y$4)</f>
        <v xml:space="preserve">ITM_MULT,                 </v>
      </c>
      <c r="X9" s="3" t="str">
        <f>MID(R9&amp;$Y$2&amp;$Y$1&amp;$Y$1,1,$Y$4)</f>
        <v xml:space="preserve">,                         </v>
      </c>
      <c r="AA9" s="6" t="str">
        <f ca="1">$Y$3&amp;S8&amp;T8&amp;U8&amp;V8&amp;W8</f>
        <v xml:space="preserve">                            ITM_NULL,                 ITM_NULL,                 -MNU_ASN,                 -MNU_LOOP,                -MNU_TEST,                -MNU_ALPHAFN,             </v>
      </c>
    </row>
    <row r="10" spans="1:29">
      <c r="A10" t="s">
        <v>29</v>
      </c>
      <c r="C10" t="s">
        <v>30</v>
      </c>
      <c r="D10" t="s">
        <v>31</v>
      </c>
      <c r="E10" t="s">
        <v>32</v>
      </c>
      <c r="G10" s="10" t="str">
        <f t="shared" si="9"/>
        <v>D29</v>
      </c>
      <c r="H10" s="10" t="str">
        <f t="shared" si="9"/>
        <v>D30</v>
      </c>
      <c r="I10" s="10" t="str">
        <f t="shared" si="9"/>
        <v>D31</v>
      </c>
      <c r="J10" s="10" t="str">
        <f t="shared" si="9"/>
        <v>D32</v>
      </c>
      <c r="K10" s="10" t="str">
        <f t="shared" si="9"/>
        <v>D33</v>
      </c>
      <c r="L10" s="10" t="str">
        <f t="shared" si="9"/>
        <v>D34</v>
      </c>
      <c r="M10" s="9" t="str">
        <f t="shared" ca="1" si="3"/>
        <v>ITM_SST</v>
      </c>
      <c r="N10" s="9" t="str">
        <f t="shared" ca="1" si="4"/>
        <v>-MNU_BASE</v>
      </c>
      <c r="O10" s="9" t="str">
        <f t="shared" ca="1" si="5"/>
        <v>-MNU_ANGLECONV</v>
      </c>
      <c r="P10" s="9" t="str">
        <f t="shared" ca="1" si="6"/>
        <v>-MNU_FLAGS</v>
      </c>
      <c r="Q10" s="9" t="str">
        <f t="shared" ca="1" si="7"/>
        <v>-MNU_PROB</v>
      </c>
      <c r="S10" s="3" t="str">
        <f ca="1">MID(M10&amp;$Y$2&amp;$Y$1&amp;$Y$1,1,$Y$4)</f>
        <v xml:space="preserve">ITM_SST,                  </v>
      </c>
      <c r="T10" s="3" t="str">
        <f ca="1">MID(N10&amp;$Y$2&amp;$Y$1&amp;$Y$1,1,$Y$4)</f>
        <v xml:space="preserve">-MNU_BASE,                </v>
      </c>
      <c r="U10" s="3" t="str">
        <f ca="1">MID(O10&amp;$Y$2&amp;$Y$1&amp;$Y$1,1,$Y$4)</f>
        <v xml:space="preserve">-MNU_ANGLECONV,           </v>
      </c>
      <c r="V10" s="3" t="str">
        <f ca="1">MID(P10&amp;$Y$2&amp;$Y$1&amp;$Y$1,1,$Y$4)</f>
        <v xml:space="preserve">-MNU_FLAGS,               </v>
      </c>
      <c r="W10" s="3" t="str">
        <f ca="1">MID(Q10&amp;$Y$2&amp;$Y$1&amp;$Y$1,1,$Y$4)</f>
        <v xml:space="preserve">-MNU_PROB,                </v>
      </c>
      <c r="X10" s="3" t="str">
        <f>MID(R10&amp;$Y$2&amp;$Y$1&amp;$Y$1,1,$Y$4)</f>
        <v xml:space="preserve">,                         </v>
      </c>
      <c r="AA10" s="6"/>
    </row>
    <row r="11" spans="1:29">
      <c r="A11" t="s">
        <v>33</v>
      </c>
      <c r="C11" t="s">
        <v>34</v>
      </c>
      <c r="D11" t="s">
        <v>35</v>
      </c>
      <c r="E11" t="s">
        <v>36</v>
      </c>
      <c r="G11" s="10" t="str">
        <f t="shared" si="9"/>
        <v>E29</v>
      </c>
      <c r="H11" s="10" t="str">
        <f t="shared" si="9"/>
        <v>E30</v>
      </c>
      <c r="I11" s="10" t="str">
        <f t="shared" si="9"/>
        <v>E31</v>
      </c>
      <c r="J11" s="10" t="str">
        <f t="shared" si="9"/>
        <v>E32</v>
      </c>
      <c r="K11" s="10" t="str">
        <f t="shared" si="9"/>
        <v>E33</v>
      </c>
      <c r="L11" s="10" t="str">
        <f t="shared" si="9"/>
        <v>E34</v>
      </c>
      <c r="M11" s="9" t="str">
        <f t="shared" ca="1" si="3"/>
        <v>ITM_FLGSV</v>
      </c>
      <c r="N11" s="9" t="str">
        <f t="shared" ca="1" si="4"/>
        <v>-MNU_CLK</v>
      </c>
      <c r="O11" s="9" t="str">
        <f t="shared" ca="1" si="5"/>
        <v>-MNU_UNITCONV</v>
      </c>
      <c r="P11" s="9" t="str">
        <f t="shared" ca="1" si="6"/>
        <v>-MNU_BITS</v>
      </c>
      <c r="Q11" s="9" t="str">
        <f t="shared" ca="1" si="7"/>
        <v>-MNU_INTS</v>
      </c>
      <c r="S11" s="3" t="str">
        <f ca="1">MID(M11&amp;$Y$2&amp;$Y$1&amp;$Y$1,1,$Y$4)</f>
        <v xml:space="preserve">ITM_FLGSV,                </v>
      </c>
      <c r="T11" s="3" t="str">
        <f ca="1">MID(N11&amp;$Y$2&amp;$Y$1&amp;$Y$1,1,$Y$4)</f>
        <v xml:space="preserve">-MNU_CLK,                 </v>
      </c>
      <c r="U11" s="3" t="str">
        <f ca="1">MID(O11&amp;$Y$2&amp;$Y$1&amp;$Y$1,1,$Y$4)</f>
        <v xml:space="preserve">-MNU_UNITCONV,            </v>
      </c>
      <c r="V11" s="3" t="str">
        <f ca="1">MID(P11&amp;$Y$2&amp;$Y$1&amp;$Y$1,1,$Y$4)</f>
        <v xml:space="preserve">-MNU_BITS,                </v>
      </c>
      <c r="W11" s="3" t="str">
        <f ca="1">MID(Q11&amp;$Y$2&amp;$Y$1&amp;$Y$1,1,$Y$4)</f>
        <v xml:space="preserve">-MNU_INTS,                </v>
      </c>
      <c r="X11" s="3" t="str">
        <f>MID(R11&amp;$Y$2&amp;$Y$1&amp;$Y$1,1,$Y$4)</f>
        <v xml:space="preserve">,                         </v>
      </c>
      <c r="AA11" s="6" t="str">
        <f ca="1">$Y$3&amp;S9&amp;T9&amp;U9&amp;V9&amp;W9</f>
        <v xml:space="preserve">                            ITM_NULL,                 ITM_DOWN1,                ITM_4,                    ITM_5,                    ITM_6,                    ITM_MULT,                 </v>
      </c>
    </row>
    <row r="12" spans="1:29">
      <c r="A12" t="s">
        <v>37</v>
      </c>
      <c r="C12" t="s">
        <v>38</v>
      </c>
      <c r="D12" t="s">
        <v>39</v>
      </c>
      <c r="E12" t="s">
        <v>40</v>
      </c>
      <c r="G12" s="10" t="str">
        <f t="shared" si="9"/>
        <v>C23</v>
      </c>
      <c r="H12" s="10" t="str">
        <f t="shared" si="9"/>
        <v>C24</v>
      </c>
      <c r="I12" s="10" t="str">
        <f t="shared" si="9"/>
        <v>C25</v>
      </c>
      <c r="J12" s="10" t="str">
        <f t="shared" si="9"/>
        <v>C26</v>
      </c>
      <c r="K12" s="10" t="str">
        <f t="shared" si="9"/>
        <v>C27</v>
      </c>
      <c r="L12" s="10" t="str">
        <f t="shared" si="9"/>
        <v>C28</v>
      </c>
      <c r="M12" s="9" t="str">
        <f t="shared" ca="1" si="3"/>
        <v>ITM_UP1</v>
      </c>
      <c r="N12" s="9" t="str">
        <f t="shared" ca="1" si="4"/>
        <v>ITM_7</v>
      </c>
      <c r="O12" s="9" t="str">
        <f t="shared" ca="1" si="5"/>
        <v>ITM_8</v>
      </c>
      <c r="P12" s="9" t="str">
        <f t="shared" ca="1" si="6"/>
        <v>ITM_9</v>
      </c>
      <c r="Q12" s="9" t="str">
        <f t="shared" ca="1" si="7"/>
        <v>ITM_DIV</v>
      </c>
      <c r="S12" s="3" t="str">
        <f ca="1">MID(M12&amp;$Y$2&amp;$Y$1&amp;$Y$1,1,$Y$4)</f>
        <v xml:space="preserve">ITM_UP1,                  </v>
      </c>
      <c r="T12" s="3" t="str">
        <f ca="1">MID(N12&amp;$Y$2&amp;$Y$1&amp;$Y$1,1,$Y$4)</f>
        <v xml:space="preserve">ITM_7,                    </v>
      </c>
      <c r="U12" s="3" t="str">
        <f ca="1">MID(O12&amp;$Y$2&amp;$Y$1&amp;$Y$1,1,$Y$4)</f>
        <v xml:space="preserve">ITM_8,                    </v>
      </c>
      <c r="V12" s="3" t="str">
        <f ca="1">MID(P12&amp;$Y$2&amp;$Y$1&amp;$Y$1,1,$Y$4)</f>
        <v xml:space="preserve">ITM_9,                    </v>
      </c>
      <c r="W12" s="3" t="str">
        <f ca="1">MID(Q12&amp;$Y$2&amp;$Y$1&amp;$Y$1,1,$Y$4)</f>
        <v xml:space="preserve">ITM_DIV,                  </v>
      </c>
      <c r="X12" s="3" t="str">
        <f>MID(R12&amp;$Y$2&amp;$Y$1&amp;$Y$1,1,$Y$4)</f>
        <v xml:space="preserve">,                         </v>
      </c>
      <c r="AA12" s="6" t="str">
        <f ca="1">$Y$3&amp;S10&amp;T10&amp;U10&amp;V10&amp;W10</f>
        <v xml:space="preserve">                            ITM_NULL,                 ITM_SST,                  -MNU_BASE,                -MNU_ANGLECONV,           -MNU_FLAGS,               -MNU_PROB,                </v>
      </c>
    </row>
    <row r="13" spans="1:29">
      <c r="A13" t="s">
        <v>41</v>
      </c>
      <c r="C13" t="s">
        <v>42</v>
      </c>
      <c r="D13" t="s">
        <v>43</v>
      </c>
      <c r="E13" t="s">
        <v>44</v>
      </c>
      <c r="G13" s="10" t="str">
        <f t="shared" si="9"/>
        <v>D23</v>
      </c>
      <c r="H13" s="10" t="str">
        <f t="shared" si="9"/>
        <v>D24</v>
      </c>
      <c r="I13" s="10" t="str">
        <f t="shared" si="9"/>
        <v>D25</v>
      </c>
      <c r="J13" s="10" t="str">
        <f t="shared" si="9"/>
        <v>D26</v>
      </c>
      <c r="K13" s="10" t="str">
        <f t="shared" si="9"/>
        <v>D27</v>
      </c>
      <c r="L13" s="10" t="str">
        <f t="shared" si="9"/>
        <v>D28</v>
      </c>
      <c r="M13" s="9" t="str">
        <f t="shared" ca="1" si="3"/>
        <v>ITM_BST</v>
      </c>
      <c r="N13" s="9" t="str">
        <f t="shared" ca="1" si="4"/>
        <v>-MNU_EQN</v>
      </c>
      <c r="O13" s="9" t="str">
        <f t="shared" ca="1" si="5"/>
        <v>-MNU_ADV</v>
      </c>
      <c r="P13" s="9" t="str">
        <f t="shared" ca="1" si="6"/>
        <v>-MNU_MATX</v>
      </c>
      <c r="Q13" s="9" t="str">
        <f t="shared" ca="1" si="7"/>
        <v>-MNU_STAT</v>
      </c>
      <c r="S13" s="3" t="str">
        <f ca="1">MID(M13&amp;$Y$2&amp;$Y$1&amp;$Y$1,1,$Y$4)</f>
        <v xml:space="preserve">ITM_BST,                  </v>
      </c>
      <c r="T13" s="3" t="str">
        <f ca="1">MID(N13&amp;$Y$2&amp;$Y$1&amp;$Y$1,1,$Y$4)</f>
        <v xml:space="preserve">-MNU_EQN,                 </v>
      </c>
      <c r="U13" s="3" t="str">
        <f ca="1">MID(O13&amp;$Y$2&amp;$Y$1&amp;$Y$1,1,$Y$4)</f>
        <v xml:space="preserve">-MNU_ADV,                 </v>
      </c>
      <c r="V13" s="3" t="str">
        <f ca="1">MID(P13&amp;$Y$2&amp;$Y$1&amp;$Y$1,1,$Y$4)</f>
        <v xml:space="preserve">-MNU_MATX,                </v>
      </c>
      <c r="W13" s="3" t="str">
        <f ca="1">MID(Q13&amp;$Y$2&amp;$Y$1&amp;$Y$1,1,$Y$4)</f>
        <v xml:space="preserve">-MNU_STAT,                </v>
      </c>
      <c r="X13" s="3" t="str">
        <f>MID(R13&amp;$Y$2&amp;$Y$1&amp;$Y$1,1,$Y$4)</f>
        <v xml:space="preserve">,                         </v>
      </c>
      <c r="AA13" s="6" t="str">
        <f ca="1">$Y$3&amp;S11&amp;T11&amp;U11&amp;V11&amp;W11</f>
        <v xml:space="preserve">                            ITM_NULL,                 ITM_FLGSV,                -MNU_CLK,                 -MNU_UNITCONV,            -MNU_BITS,                -MNU_INTS,                </v>
      </c>
    </row>
    <row r="14" spans="1:29">
      <c r="A14" t="s">
        <v>45</v>
      </c>
      <c r="C14" t="s">
        <v>46</v>
      </c>
      <c r="D14" t="s">
        <v>47</v>
      </c>
      <c r="E14" t="s">
        <v>48</v>
      </c>
      <c r="G14" s="10" t="str">
        <f t="shared" si="9"/>
        <v>E23</v>
      </c>
      <c r="H14" s="10" t="str">
        <f t="shared" si="9"/>
        <v>E24</v>
      </c>
      <c r="I14" s="10" t="str">
        <f t="shared" si="9"/>
        <v>E25</v>
      </c>
      <c r="J14" s="10" t="str">
        <f t="shared" si="9"/>
        <v>E26</v>
      </c>
      <c r="K14" s="10" t="str">
        <f t="shared" si="9"/>
        <v>E27</v>
      </c>
      <c r="L14" s="10" t="str">
        <f t="shared" si="9"/>
        <v>E28</v>
      </c>
      <c r="M14" s="9" t="str">
        <f t="shared" ca="1" si="3"/>
        <v>ITM_RBR</v>
      </c>
      <c r="N14" s="9" t="str">
        <f t="shared" ca="1" si="4"/>
        <v>-MNU_HOME</v>
      </c>
      <c r="O14" s="9" t="str">
        <f t="shared" ca="1" si="5"/>
        <v>-MNU_CONST</v>
      </c>
      <c r="P14" s="9" t="str">
        <f t="shared" ca="1" si="6"/>
        <v>-MNU_XFN</v>
      </c>
      <c r="Q14" s="9" t="str">
        <f t="shared" ca="1" si="7"/>
        <v>-MNU_SUMS</v>
      </c>
      <c r="S14" s="3" t="str">
        <f ca="1">MID(M14&amp;$Y$2&amp;$Y$1&amp;$Y$1,1,$Y$4)</f>
        <v xml:space="preserve">ITM_RBR,                  </v>
      </c>
      <c r="T14" s="3" t="str">
        <f ca="1">MID(N14&amp;$Y$2&amp;$Y$1&amp;$Y$1,1,$Y$4)</f>
        <v xml:space="preserve">-MNU_HOME,                </v>
      </c>
      <c r="U14" s="3" t="str">
        <f ca="1">MID(O14&amp;$Y$2&amp;$Y$1&amp;$Y$1,1,$Y$4)</f>
        <v xml:space="preserve">-MNU_CONST,               </v>
      </c>
      <c r="V14" s="3" t="str">
        <f ca="1">MID(P14&amp;$Y$2&amp;$Y$1&amp;$Y$1,1,$Y$4)</f>
        <v xml:space="preserve">-MNU_XFN,                 </v>
      </c>
      <c r="W14" s="3" t="str">
        <f ca="1">MID(Q14&amp;$Y$2&amp;$Y$1&amp;$Y$1,1,$Y$4)</f>
        <v xml:space="preserve">-MNU_SUMS,                </v>
      </c>
      <c r="X14" s="3" t="str">
        <f>MID(R14&amp;$Y$2&amp;$Y$1&amp;$Y$1,1,$Y$4)</f>
        <v xml:space="preserve">,                         </v>
      </c>
      <c r="AA14" s="6"/>
    </row>
    <row r="15" spans="1:29">
      <c r="A15" t="s">
        <v>49</v>
      </c>
      <c r="C15" t="s">
        <v>50</v>
      </c>
      <c r="D15" t="s">
        <v>51</v>
      </c>
      <c r="E15" t="s">
        <v>52</v>
      </c>
      <c r="G15" s="10" t="str">
        <f t="shared" si="9"/>
        <v>C17</v>
      </c>
      <c r="H15" s="10" t="str">
        <f t="shared" si="9"/>
        <v>C18</v>
      </c>
      <c r="I15" s="10" t="str">
        <f t="shared" si="9"/>
        <v>C19</v>
      </c>
      <c r="J15" s="10" t="str">
        <f t="shared" si="9"/>
        <v>C20</v>
      </c>
      <c r="K15" s="10" t="str">
        <f t="shared" si="9"/>
        <v>C21</v>
      </c>
      <c r="L15" s="10" t="str">
        <f t="shared" si="9"/>
        <v>C22</v>
      </c>
      <c r="M15" s="9" t="str">
        <f t="shared" ca="1" si="3"/>
        <v>ITM_ENTER</v>
      </c>
      <c r="N15" s="9" t="str">
        <f t="shared" ca="1" si="4"/>
        <v>ITM_XexY</v>
      </c>
      <c r="O15" s="9" t="str">
        <f t="shared" ca="1" si="5"/>
        <v>ITM_CHS</v>
      </c>
      <c r="P15" s="9" t="str">
        <f t="shared" ca="1" si="6"/>
        <v>ITM_EXPONENT</v>
      </c>
      <c r="Q15" s="9" t="str">
        <f t="shared" ca="1" si="7"/>
        <v>ITM_BACKSPACE</v>
      </c>
      <c r="S15" s="3" t="str">
        <f ca="1">MID(M15&amp;$Y$2&amp;$Y$1&amp;$Y$1,1,$Y$4)</f>
        <v xml:space="preserve">ITM_ENTER,                </v>
      </c>
      <c r="T15" s="3" t="str">
        <f ca="1">MID(N15&amp;$Y$2&amp;$Y$1&amp;$Y$1,1,$Y$4)</f>
        <v xml:space="preserve">ITM_XexY,                 </v>
      </c>
      <c r="U15" s="3" t="str">
        <f ca="1">MID(O15&amp;$Y$2&amp;$Y$1&amp;$Y$1,1,$Y$4)</f>
        <v xml:space="preserve">ITM_CHS,                  </v>
      </c>
      <c r="V15" s="3" t="str">
        <f ca="1">MID(P15&amp;$Y$2&amp;$Y$1&amp;$Y$1,1,$Y$4)</f>
        <v xml:space="preserve">ITM_EXPONENT,             </v>
      </c>
      <c r="W15" s="3" t="str">
        <f ca="1">MID(Q15&amp;$Y$2&amp;$Y$1&amp;$Y$1,1,$Y$4)</f>
        <v xml:space="preserve">ITM_BACKSPACE,            </v>
      </c>
      <c r="X15" s="3" t="str">
        <f>MID(R15&amp;$Y$2&amp;$Y$1&amp;$Y$1,1,$Y$4)</f>
        <v xml:space="preserve">,                         </v>
      </c>
      <c r="AA15" s="6" t="str">
        <f ca="1">$Y$3&amp;S12&amp;T12&amp;U12&amp;V12&amp;W12</f>
        <v xml:space="preserve">                            ITM_NULL,                 ITM_UP1,                  ITM_7,                    ITM_8,                    ITM_9,                    ITM_DIV,                  </v>
      </c>
    </row>
    <row r="16" spans="1:29">
      <c r="G16" s="10" t="str">
        <f t="shared" si="9"/>
        <v>D17</v>
      </c>
      <c r="H16" s="10" t="str">
        <f t="shared" si="9"/>
        <v>D18</v>
      </c>
      <c r="I16" s="10" t="str">
        <f t="shared" si="9"/>
        <v>D19</v>
      </c>
      <c r="J16" s="10" t="str">
        <f t="shared" si="9"/>
        <v>D20</v>
      </c>
      <c r="K16" s="10" t="str">
        <f t="shared" si="9"/>
        <v>D21</v>
      </c>
      <c r="L16" s="10" t="str">
        <f t="shared" si="9"/>
        <v>D22</v>
      </c>
      <c r="M16" s="9" t="str">
        <f t="shared" ca="1" si="3"/>
        <v>KEY_COMPLEX</v>
      </c>
      <c r="N16" s="9" t="str">
        <f t="shared" ca="1" si="4"/>
        <v>ITM_LASTX</v>
      </c>
      <c r="O16" s="9" t="str">
        <f t="shared" ca="1" si="5"/>
        <v>-MNU_MODE</v>
      </c>
      <c r="P16" s="9" t="str">
        <f t="shared" ca="1" si="6"/>
        <v>-MNU_DSP</v>
      </c>
      <c r="Q16" s="9" t="str">
        <f t="shared" ca="1" si="7"/>
        <v>ITM_UNDO</v>
      </c>
      <c r="S16" s="3" t="str">
        <f ca="1">MID(M16&amp;$Y$2&amp;$Y$1&amp;$Y$1,1,$Y$4)</f>
        <v xml:space="preserve">KEY_COMPLEX,              </v>
      </c>
      <c r="T16" s="3" t="str">
        <f ca="1">MID(N16&amp;$Y$2&amp;$Y$1&amp;$Y$1,1,$Y$4)</f>
        <v xml:space="preserve">ITM_LASTX,                </v>
      </c>
      <c r="U16" s="3" t="str">
        <f ca="1">MID(O16&amp;$Y$2&amp;$Y$1&amp;$Y$1,1,$Y$4)</f>
        <v xml:space="preserve">-MNU_MODE,                </v>
      </c>
      <c r="V16" s="3" t="str">
        <f ca="1">MID(P16&amp;$Y$2&amp;$Y$1&amp;$Y$1,1,$Y$4)</f>
        <v xml:space="preserve">-MNU_DSP,                 </v>
      </c>
      <c r="W16" s="3" t="str">
        <f ca="1">MID(Q16&amp;$Y$2&amp;$Y$1&amp;$Y$1,1,$Y$4)</f>
        <v xml:space="preserve">ITM_UNDO,                 </v>
      </c>
      <c r="X16" s="3" t="str">
        <f>MID(R16&amp;$Y$2&amp;$Y$1&amp;$Y$1,1,$Y$4)</f>
        <v xml:space="preserve">,                         </v>
      </c>
      <c r="AA16" s="6" t="str">
        <f ca="1">$Y$3&amp;S13&amp;T13&amp;U13&amp;V13&amp;W13</f>
        <v xml:space="preserve">                            ITM_NULL,                 ITM_BST,                  -MNU_EQN,                 -MNU_ADV,                 -MNU_MATX,                -MNU_STAT,                </v>
      </c>
    </row>
    <row r="17" spans="1:27">
      <c r="A17" t="s">
        <v>53</v>
      </c>
      <c r="C17" t="s">
        <v>54</v>
      </c>
      <c r="D17" t="s">
        <v>55</v>
      </c>
      <c r="E17" t="s">
        <v>56</v>
      </c>
      <c r="G17" s="10" t="str">
        <f t="shared" si="9"/>
        <v>E17</v>
      </c>
      <c r="H17" s="10" t="str">
        <f t="shared" si="9"/>
        <v>E18</v>
      </c>
      <c r="I17" s="10" t="str">
        <f t="shared" si="9"/>
        <v>E19</v>
      </c>
      <c r="J17" s="10" t="str">
        <f t="shared" si="9"/>
        <v>E20</v>
      </c>
      <c r="K17" s="10" t="str">
        <f t="shared" si="9"/>
        <v>E21</v>
      </c>
      <c r="L17" s="10" t="str">
        <f t="shared" si="9"/>
        <v>E22</v>
      </c>
      <c r="M17" s="9" t="str">
        <f t="shared" ca="1" si="3"/>
        <v>-MNU_CPX</v>
      </c>
      <c r="N17" s="9" t="str">
        <f t="shared" ca="1" si="4"/>
        <v>ITM_Rup</v>
      </c>
      <c r="O17" s="9" t="str">
        <f t="shared" ca="1" si="5"/>
        <v>-MNU_STK</v>
      </c>
      <c r="P17" s="9" t="str">
        <f t="shared" ca="1" si="6"/>
        <v>-MNU_EXP</v>
      </c>
      <c r="Q17" s="9" t="str">
        <f t="shared" ca="1" si="7"/>
        <v>-MNU_CLR</v>
      </c>
      <c r="S17" s="3" t="str">
        <f ca="1">MID(M17&amp;$Y$2&amp;$Y$1&amp;$Y$1,1,$Y$4)</f>
        <v xml:space="preserve">-MNU_CPX,                 </v>
      </c>
      <c r="T17" s="3" t="str">
        <f ca="1">MID(N17&amp;$Y$2&amp;$Y$1&amp;$Y$1,1,$Y$4)</f>
        <v xml:space="preserve">ITM_Rup,                  </v>
      </c>
      <c r="U17" s="3" t="str">
        <f ca="1">MID(O17&amp;$Y$2&amp;$Y$1&amp;$Y$1,1,$Y$4)</f>
        <v xml:space="preserve">-MNU_STK,                 </v>
      </c>
      <c r="V17" s="3" t="str">
        <f ca="1">MID(P17&amp;$Y$2&amp;$Y$1&amp;$Y$1,1,$Y$4)</f>
        <v xml:space="preserve">-MNU_EXP,                 </v>
      </c>
      <c r="W17" s="3" t="str">
        <f ca="1">MID(Q17&amp;$Y$2&amp;$Y$1&amp;$Y$1,1,$Y$4)</f>
        <v xml:space="preserve">-MNU_CLR,                 </v>
      </c>
      <c r="X17" s="3" t="str">
        <f>MID(R17&amp;$Y$2&amp;$Y$1&amp;$Y$1,1,$Y$4)</f>
        <v xml:space="preserve">,                         </v>
      </c>
      <c r="AA17" s="6" t="str">
        <f ca="1">$Y$3&amp;S14&amp;T14&amp;U14&amp;V14&amp;W14</f>
        <v xml:space="preserve">                            ITM_NULL,                 ITM_RBR,                  -MNU_HOME,                -MNU_CONST,               -MNU_XFN,                 -MNU_SUMS,                </v>
      </c>
    </row>
    <row r="18" spans="1:27">
      <c r="A18" t="s">
        <v>57</v>
      </c>
      <c r="C18" t="s">
        <v>58</v>
      </c>
      <c r="D18" t="s">
        <v>59</v>
      </c>
      <c r="E18" t="s">
        <v>60</v>
      </c>
      <c r="G18" s="10" t="str">
        <f t="shared" ref="G18:L23" si="10">MID(G15,1,1)&amp;VALUE(MID(G15,2,2)-7)</f>
        <v>C10</v>
      </c>
      <c r="H18" s="10" t="str">
        <f t="shared" si="10"/>
        <v>C11</v>
      </c>
      <c r="I18" s="10" t="str">
        <f t="shared" si="10"/>
        <v>C12</v>
      </c>
      <c r="J18" s="10" t="str">
        <f t="shared" si="10"/>
        <v>C13</v>
      </c>
      <c r="K18" s="10" t="str">
        <f t="shared" si="10"/>
        <v>C14</v>
      </c>
      <c r="L18" s="10" t="str">
        <f t="shared" si="10"/>
        <v>C15</v>
      </c>
      <c r="M18" s="9" t="str">
        <f t="shared" ref="M18:M23" ca="1" si="11">INDIRECT(G18)</f>
        <v>ITM_STO</v>
      </c>
      <c r="N18" s="9" t="str">
        <f t="shared" ca="1" si="4"/>
        <v>ITM_RCL</v>
      </c>
      <c r="O18" s="9" t="str">
        <f t="shared" ca="1" si="5"/>
        <v>ITM_Rdown</v>
      </c>
      <c r="P18" s="9" t="str">
        <f t="shared" ca="1" si="6"/>
        <v>ITM_sin</v>
      </c>
      <c r="Q18" s="9" t="str">
        <f t="shared" ca="1" si="7"/>
        <v>ITM_cos</v>
      </c>
      <c r="R18" s="9" t="str">
        <f t="shared" ref="R18:R23" ca="1" si="12">INDIRECT(L18)</f>
        <v>ITM_tan</v>
      </c>
      <c r="S18" s="3" t="str">
        <f ca="1">MID(M18&amp;$Y$2&amp;$Y$1&amp;$Y$1,1,$Y$4)</f>
        <v xml:space="preserve">ITM_STO,                  </v>
      </c>
      <c r="T18" s="3" t="str">
        <f ca="1">MID(N18&amp;$Y$2&amp;$Y$1&amp;$Y$1,1,$Y$4)</f>
        <v xml:space="preserve">ITM_RCL,                  </v>
      </c>
      <c r="U18" s="3" t="str">
        <f ca="1">MID(O18&amp;$Y$2&amp;$Y$1&amp;$Y$1,1,$Y$4)</f>
        <v xml:space="preserve">ITM_Rdown,                </v>
      </c>
      <c r="V18" s="3" t="str">
        <f ca="1">MID(P18&amp;$Y$2&amp;$Y$1&amp;$Y$1,1,$Y$4)</f>
        <v xml:space="preserve">ITM_sin,                  </v>
      </c>
      <c r="W18" s="3" t="str">
        <f ca="1">MID(Q18&amp;$Y$2&amp;$Y$1&amp;$Y$1,1,$Y$4)</f>
        <v xml:space="preserve">ITM_cos,                  </v>
      </c>
      <c r="X18" s="3" t="str">
        <f ca="1">MID(R18&amp;$Y$2&amp;$Y$1&amp;$Y$1,1,$Y$4)</f>
        <v xml:space="preserve">ITM_tan,                  </v>
      </c>
      <c r="AA18" s="6"/>
    </row>
    <row r="19" spans="1:27">
      <c r="A19" t="s">
        <v>61</v>
      </c>
      <c r="C19" t="s">
        <v>62</v>
      </c>
      <c r="D19" t="s">
        <v>63</v>
      </c>
      <c r="E19" t="s">
        <v>64</v>
      </c>
      <c r="G19" s="10" t="str">
        <f t="shared" si="10"/>
        <v>D10</v>
      </c>
      <c r="H19" s="10" t="str">
        <f t="shared" si="10"/>
        <v>D11</v>
      </c>
      <c r="I19" s="10" t="str">
        <f t="shared" si="10"/>
        <v>D12</v>
      </c>
      <c r="J19" s="10" t="str">
        <f t="shared" si="10"/>
        <v>D13</v>
      </c>
      <c r="K19" s="10" t="str">
        <f t="shared" si="10"/>
        <v>D14</v>
      </c>
      <c r="L19" s="10" t="str">
        <f t="shared" si="10"/>
        <v>D15</v>
      </c>
      <c r="M19" s="9" t="str">
        <f t="shared" ca="1" si="11"/>
        <v>ITM_MAGNITUDE</v>
      </c>
      <c r="N19" s="9" t="str">
        <f t="shared" ca="1" si="4"/>
        <v>ITM_PC</v>
      </c>
      <c r="O19" s="9" t="str">
        <f t="shared" ca="1" si="5"/>
        <v>ITM_CONSTpi</v>
      </c>
      <c r="P19" s="9" t="str">
        <f t="shared" ca="1" si="6"/>
        <v>ITM_arcsin</v>
      </c>
      <c r="Q19" s="9" t="str">
        <f t="shared" ca="1" si="7"/>
        <v>ITM_arccos</v>
      </c>
      <c r="R19" s="9" t="str">
        <f t="shared" ca="1" si="12"/>
        <v>ITM_arctan</v>
      </c>
      <c r="S19" s="3" t="str">
        <f ca="1">MID(M19&amp;$Y$2&amp;$Y$1&amp;$Y$1,1,$Y$4)</f>
        <v xml:space="preserve">ITM_MAGNITUDE,            </v>
      </c>
      <c r="T19" s="3" t="str">
        <f ca="1">MID(N19&amp;$Y$2&amp;$Y$1&amp;$Y$1,1,$Y$4)</f>
        <v xml:space="preserve">ITM_PC,                   </v>
      </c>
      <c r="U19" s="3" t="str">
        <f ca="1">MID(O19&amp;$Y$2&amp;$Y$1&amp;$Y$1,1,$Y$4)</f>
        <v xml:space="preserve">ITM_CONSTpi,              </v>
      </c>
      <c r="V19" s="3" t="str">
        <f ca="1">MID(P19&amp;$Y$2&amp;$Y$1&amp;$Y$1,1,$Y$4)</f>
        <v xml:space="preserve">ITM_arcsin,               </v>
      </c>
      <c r="W19" s="3" t="str">
        <f ca="1">MID(Q19&amp;$Y$2&amp;$Y$1&amp;$Y$1,1,$Y$4)</f>
        <v xml:space="preserve">ITM_arccos,               </v>
      </c>
      <c r="X19" s="3" t="str">
        <f ca="1">MID(R19&amp;$Y$2&amp;$Y$1&amp;$Y$1,1,$Y$4)</f>
        <v xml:space="preserve">ITM_arctan,               </v>
      </c>
      <c r="AA19" s="6" t="str">
        <f ca="1">$Y$3&amp;S15&amp;T15&amp;U15&amp;V15&amp;W15</f>
        <v xml:space="preserve">                            ITM_NULL,                 ITM_ENTER,                ITM_XexY,                 ITM_CHS,                  ITM_EXPONENT,             ITM_BACKSPACE,            </v>
      </c>
    </row>
    <row r="20" spans="1:27">
      <c r="A20" t="s">
        <v>65</v>
      </c>
      <c r="C20" t="s">
        <v>66</v>
      </c>
      <c r="D20" t="s">
        <v>67</v>
      </c>
      <c r="E20" t="s">
        <v>68</v>
      </c>
      <c r="G20" s="10" t="str">
        <f t="shared" si="10"/>
        <v>E10</v>
      </c>
      <c r="H20" s="10" t="str">
        <f t="shared" si="10"/>
        <v>E11</v>
      </c>
      <c r="I20" s="10" t="str">
        <f t="shared" si="10"/>
        <v>E12</v>
      </c>
      <c r="J20" s="10" t="str">
        <f t="shared" si="10"/>
        <v>E13</v>
      </c>
      <c r="K20" s="10" t="str">
        <f t="shared" si="10"/>
        <v>E14</v>
      </c>
      <c r="L20" s="10" t="str">
        <f t="shared" si="10"/>
        <v>E15</v>
      </c>
      <c r="M20" s="9" t="str">
        <f t="shared" ca="1" si="11"/>
        <v>ITM_ANGLE</v>
      </c>
      <c r="N20" s="9" t="str">
        <f t="shared" ca="1" si="4"/>
        <v>ITM_DELTAPC</v>
      </c>
      <c r="O20" s="9" t="str">
        <f t="shared" ca="1" si="5"/>
        <v>ITM_XTHROOT</v>
      </c>
      <c r="P20" s="9" t="str">
        <f t="shared" ca="1" si="6"/>
        <v>ITM_GTO</v>
      </c>
      <c r="Q20" s="9" t="str">
        <f t="shared" ca="1" si="7"/>
        <v>ITM_LBL</v>
      </c>
      <c r="R20" s="9" t="str">
        <f t="shared" ca="1" si="12"/>
        <v>ITM_RTN</v>
      </c>
      <c r="S20" s="3" t="str">
        <f ca="1">MID(M20&amp;$Y$2&amp;$Y$1&amp;$Y$1,1,$Y$4)</f>
        <v xml:space="preserve">ITM_ANGLE,                </v>
      </c>
      <c r="T20" s="3" t="str">
        <f ca="1">MID(N20&amp;$Y$2&amp;$Y$1&amp;$Y$1,1,$Y$4)</f>
        <v xml:space="preserve">ITM_DELTAPC,              </v>
      </c>
      <c r="U20" s="3" t="str">
        <f ca="1">MID(O20&amp;$Y$2&amp;$Y$1&amp;$Y$1,1,$Y$4)</f>
        <v xml:space="preserve">ITM_XTHROOT,              </v>
      </c>
      <c r="V20" s="3" t="str">
        <f ca="1">MID(P20&amp;$Y$2&amp;$Y$1&amp;$Y$1,1,$Y$4)</f>
        <v xml:space="preserve">ITM_GTO,                  </v>
      </c>
      <c r="W20" s="3" t="str">
        <f ca="1">MID(Q20&amp;$Y$2&amp;$Y$1&amp;$Y$1,1,$Y$4)</f>
        <v xml:space="preserve">ITM_LBL,                  </v>
      </c>
      <c r="X20" s="3" t="str">
        <f ca="1">MID(R20&amp;$Y$2&amp;$Y$1&amp;$Y$1,1,$Y$4)</f>
        <v xml:space="preserve">ITM_RTN,                  </v>
      </c>
      <c r="AA20" s="6" t="str">
        <f ca="1">$Y$3&amp;S16&amp;T16&amp;U16&amp;V16&amp;W16</f>
        <v xml:space="preserve">                            ITM_NULL,                 KEY_COMPLEX,              ITM_LASTX,                -MNU_MODE,                -MNU_DSP,                 ITM_UNDO,                 </v>
      </c>
    </row>
    <row r="21" spans="1:27">
      <c r="A21" t="s">
        <v>69</v>
      </c>
      <c r="C21" t="s">
        <v>70</v>
      </c>
      <c r="D21" t="s">
        <v>71</v>
      </c>
      <c r="E21" t="s">
        <v>72</v>
      </c>
      <c r="G21" s="10" t="str">
        <f t="shared" si="10"/>
        <v>C3</v>
      </c>
      <c r="H21" s="10" t="str">
        <f t="shared" si="10"/>
        <v>C4</v>
      </c>
      <c r="I21" s="10" t="str">
        <f t="shared" si="10"/>
        <v>C5</v>
      </c>
      <c r="J21" s="10" t="str">
        <f t="shared" si="10"/>
        <v>C6</v>
      </c>
      <c r="K21" s="10" t="str">
        <f t="shared" si="10"/>
        <v>C7</v>
      </c>
      <c r="L21" s="10" t="str">
        <f t="shared" si="10"/>
        <v>C8</v>
      </c>
      <c r="M21" s="9" t="str">
        <f t="shared" ca="1" si="11"/>
        <v>ITM_SIGMAPLUS</v>
      </c>
      <c r="N21" s="9" t="str">
        <f t="shared" ca="1" si="4"/>
        <v>ITM_1ONX</v>
      </c>
      <c r="O21" s="9" t="str">
        <f t="shared" ca="1" si="5"/>
        <v>ITM_SQUAREROOTX</v>
      </c>
      <c r="P21" s="9" t="str">
        <f t="shared" ca="1" si="6"/>
        <v>ITM_LOG10</v>
      </c>
      <c r="Q21" s="9" t="str">
        <f t="shared" ca="1" si="7"/>
        <v>ITM_LN</v>
      </c>
      <c r="R21" s="9" t="str">
        <f t="shared" ca="1" si="12"/>
        <v>ITM_XEQ</v>
      </c>
      <c r="S21" s="3" t="str">
        <f ca="1">MID(M21&amp;$Y$2&amp;$Y$1&amp;$Y$1,1,$Y$4)</f>
        <v xml:space="preserve">ITM_SIGMAPLUS,            </v>
      </c>
      <c r="T21" s="3" t="str">
        <f ca="1">MID(N21&amp;$Y$2&amp;$Y$1&amp;$Y$1,1,$Y$4)</f>
        <v xml:space="preserve">ITM_1ONX,                 </v>
      </c>
      <c r="U21" s="3" t="str">
        <f ca="1">MID(O21&amp;$Y$2&amp;$Y$1&amp;$Y$1,1,$Y$4)</f>
        <v xml:space="preserve">ITM_SQUAREROOTX,          </v>
      </c>
      <c r="V21" s="3" t="str">
        <f ca="1">MID(P21&amp;$Y$2&amp;$Y$1&amp;$Y$1,1,$Y$4)</f>
        <v xml:space="preserve">ITM_LOG10,                </v>
      </c>
      <c r="W21" s="3" t="str">
        <f ca="1">MID(Q21&amp;$Y$2&amp;$Y$1&amp;$Y$1,1,$Y$4)</f>
        <v xml:space="preserve">ITM_LN,                   </v>
      </c>
      <c r="X21" s="3" t="str">
        <f ca="1">MID(R21&amp;$Y$2&amp;$Y$1&amp;$Y$1,1,$Y$4)</f>
        <v xml:space="preserve">ITM_XEQ,                  </v>
      </c>
      <c r="AA21" s="6" t="str">
        <f ca="1">$Y$3&amp;S17&amp;T17&amp;U17&amp;V17&amp;W17</f>
        <v xml:space="preserve">                            ITM_NULL,                 -MNU_CPX,                 ITM_Rup,                  -MNU_STK,                 -MNU_EXP,                 -MNU_CLR,                 </v>
      </c>
    </row>
    <row r="22" spans="1:27">
      <c r="G22" s="10" t="str">
        <f t="shared" si="10"/>
        <v>D3</v>
      </c>
      <c r="H22" s="10" t="str">
        <f t="shared" si="10"/>
        <v>D4</v>
      </c>
      <c r="I22" s="10" t="str">
        <f t="shared" si="10"/>
        <v>D5</v>
      </c>
      <c r="J22" s="10" t="str">
        <f t="shared" si="10"/>
        <v>D6</v>
      </c>
      <c r="K22" s="10" t="str">
        <f t="shared" si="10"/>
        <v>D7</v>
      </c>
      <c r="L22" s="10" t="str">
        <f t="shared" si="10"/>
        <v>D8</v>
      </c>
      <c r="M22" s="9" t="str">
        <f t="shared" ca="1" si="11"/>
        <v>ITM_RI/*ITM_RND*/</v>
      </c>
      <c r="N22" s="9" t="str">
        <f t="shared" ca="1" si="4"/>
        <v>ITM_YX</v>
      </c>
      <c r="O22" s="9" t="str">
        <f t="shared" ca="1" si="5"/>
        <v>ITM_SQUARE</v>
      </c>
      <c r="P22" s="9" t="str">
        <f t="shared" ca="1" si="6"/>
        <v>ITM_10x</v>
      </c>
      <c r="Q22" s="9" t="str">
        <f t="shared" ca="1" si="7"/>
        <v>ITM_EXP</v>
      </c>
      <c r="R22" s="9" t="str">
        <f t="shared" ca="1" si="12"/>
        <v>ITM_AIM</v>
      </c>
      <c r="S22" s="3" t="str">
        <f ca="1">MID(M22&amp;$Y$2&amp;$Y$1&amp;$Y$1,1,$Y$4)</f>
        <v xml:space="preserve">ITM_RI/*ITM_RND*/,        </v>
      </c>
      <c r="T22" s="3" t="str">
        <f ca="1">MID(N22&amp;$Y$2&amp;$Y$1&amp;$Y$1,1,$Y$4)</f>
        <v xml:space="preserve">ITM_YX,                   </v>
      </c>
      <c r="U22" s="3" t="str">
        <f ca="1">MID(O22&amp;$Y$2&amp;$Y$1&amp;$Y$1,1,$Y$4)</f>
        <v xml:space="preserve">ITM_SQUARE,               </v>
      </c>
      <c r="V22" s="3" t="str">
        <f ca="1">MID(P22&amp;$Y$2&amp;$Y$1&amp;$Y$1,1,$Y$4)</f>
        <v xml:space="preserve">ITM_10x,                  </v>
      </c>
      <c r="W22" s="3" t="str">
        <f ca="1">MID(Q22&amp;$Y$2&amp;$Y$1&amp;$Y$1,1,$Y$4)</f>
        <v xml:space="preserve">ITM_EXP,                  </v>
      </c>
      <c r="X22" s="3" t="str">
        <f ca="1">MID(R22&amp;$Y$2&amp;$Y$1&amp;$Y$1,1,$Y$4)</f>
        <v xml:space="preserve">ITM_AIM,                  </v>
      </c>
      <c r="AA22" s="6"/>
    </row>
    <row r="23" spans="1:27">
      <c r="A23" t="s">
        <v>73</v>
      </c>
      <c r="C23" t="s">
        <v>74</v>
      </c>
      <c r="D23" t="s">
        <v>75</v>
      </c>
      <c r="E23" t="s">
        <v>76</v>
      </c>
      <c r="G23" s="10" t="str">
        <f t="shared" si="10"/>
        <v>E3</v>
      </c>
      <c r="H23" s="10" t="str">
        <f t="shared" si="10"/>
        <v>E4</v>
      </c>
      <c r="I23" s="10" t="str">
        <f t="shared" si="10"/>
        <v>E5</v>
      </c>
      <c r="J23" s="10" t="str">
        <f t="shared" si="10"/>
        <v>E6</v>
      </c>
      <c r="K23" s="10" t="str">
        <f t="shared" si="10"/>
        <v>E7</v>
      </c>
      <c r="L23" s="10" t="str">
        <f t="shared" si="10"/>
        <v>E8</v>
      </c>
      <c r="M23" s="9" t="str">
        <f t="shared" ca="1" si="11"/>
        <v>ITM_TGLFRT</v>
      </c>
      <c r="N23" s="9" t="str">
        <f t="shared" ca="1" si="4"/>
        <v>ITM_HASH_JM/*ITM_toINT*/</v>
      </c>
      <c r="O23" s="9" t="str">
        <f t="shared" ca="1" si="5"/>
        <v>ITM_ms</v>
      </c>
      <c r="P23" s="9" t="str">
        <f t="shared" ca="1" si="6"/>
        <v>ITM_dotD</v>
      </c>
      <c r="Q23" s="9" t="str">
        <f t="shared" ca="1" si="7"/>
        <v>ITM_toREC2</v>
      </c>
      <c r="R23" s="9" t="str">
        <f t="shared" ca="1" si="12"/>
        <v>ITM_toPOL2</v>
      </c>
      <c r="S23" s="3" t="str">
        <f ca="1">MID(M23&amp;$Y$2&amp;$Y$1&amp;$Y$1,1,$Y$4)</f>
        <v xml:space="preserve">ITM_TGLFRT,               </v>
      </c>
      <c r="T23" s="3" t="str">
        <f ca="1">MID(N23&amp;$Y$2&amp;$Y$1&amp;$Y$1,1,$Y$4)</f>
        <v xml:space="preserve">ITM_HASH_JM/*ITM_toINT*/, </v>
      </c>
      <c r="U23" s="3" t="str">
        <f ca="1">MID(O23&amp;$Y$2&amp;$Y$1&amp;$Y$1,1,$Y$4)</f>
        <v xml:space="preserve">ITM_ms,                   </v>
      </c>
      <c r="V23" s="3" t="str">
        <f ca="1">MID(P23&amp;$Y$2&amp;$Y$1&amp;$Y$1,1,$Y$4)</f>
        <v xml:space="preserve">ITM_dotD,                 </v>
      </c>
      <c r="W23" s="3" t="str">
        <f ca="1">MID(Q23&amp;$Y$2&amp;$Y$1&amp;$Y$1,1,$Y$4)</f>
        <v xml:space="preserve">ITM_toREC2,               </v>
      </c>
      <c r="X23" s="3" t="str">
        <f ca="1">MID(R23&amp;$Y$2&amp;$Y$1&amp;$Y$1,1,$Y$4)</f>
        <v xml:space="preserve">ITM_toPOL2,               </v>
      </c>
      <c r="AA23" s="6" t="str">
        <f ca="1">$Y$1&amp;S18&amp;T18&amp;U18&amp;V18&amp;W18&amp;X18</f>
        <v xml:space="preserve">                            ITM_STO,                  ITM_RCL,                  ITM_Rdown,                ITM_sin,                  ITM_cos,                  ITM_tan,                  </v>
      </c>
    </row>
    <row r="24" spans="1:27">
      <c r="A24" t="s">
        <v>77</v>
      </c>
      <c r="C24" t="s">
        <v>78</v>
      </c>
      <c r="D24" t="s">
        <v>79</v>
      </c>
      <c r="E24" t="s">
        <v>80</v>
      </c>
      <c r="AA24" s="6" t="str">
        <f ca="1">$Y$1&amp;S19&amp;T19&amp;U19&amp;V19&amp;W19&amp;X19</f>
        <v xml:space="preserve">                            ITM_MAGNITUDE,            ITM_PC,                   ITM_CONSTpi,              ITM_arcsin,               ITM_arccos,               ITM_arctan,               </v>
      </c>
    </row>
    <row r="25" spans="1:27">
      <c r="A25" t="s">
        <v>81</v>
      </c>
      <c r="C25" t="s">
        <v>82</v>
      </c>
      <c r="D25" t="s">
        <v>83</v>
      </c>
      <c r="E25" t="s">
        <v>84</v>
      </c>
      <c r="AA25" s="6" t="str">
        <f ca="1">$Y$1&amp;S20&amp;T20&amp;U20&amp;V20&amp;W20&amp;X20</f>
        <v xml:space="preserve">                            ITM_ANGLE,                ITM_DELTAPC,              ITM_XTHROOT,              ITM_GTO,                  ITM_LBL,                  ITM_RTN,                  </v>
      </c>
    </row>
    <row r="26" spans="1:27">
      <c r="A26" t="s">
        <v>85</v>
      </c>
      <c r="C26" t="s">
        <v>86</v>
      </c>
      <c r="D26" t="s">
        <v>87</v>
      </c>
      <c r="E26" t="s">
        <v>88</v>
      </c>
      <c r="G26" s="11" t="s">
        <v>155</v>
      </c>
      <c r="H26" s="10" t="str">
        <f>MID(G26,1,1)&amp;VALUE(MID(G26,2,2)+1)</f>
        <v>C91</v>
      </c>
      <c r="I26" s="10" t="str">
        <f>MID(H26,1,1)&amp;VALUE(MID(H26,2,2)+1)</f>
        <v>C92</v>
      </c>
      <c r="J26" s="10" t="str">
        <f>MID(I26,1,1)&amp;VALUE(MID(I26,2,2)+1)</f>
        <v>C93</v>
      </c>
      <c r="K26" s="10" t="str">
        <f>MID(J26,1,1)&amp;VALUE(MID(J26,2,2)+1)</f>
        <v>C94</v>
      </c>
      <c r="L26" s="10" t="str">
        <f>MID(K26,1,1)&amp;VALUE(MID(K26,2,2)+1)</f>
        <v>C95</v>
      </c>
      <c r="M26" s="9" t="str">
        <f ca="1">INDIRECT(G26)</f>
        <v>ITM_EXIT1</v>
      </c>
      <c r="N26" s="9" t="str">
        <f t="shared" ref="N26:N46" ca="1" si="13">INDIRECT(H26)</f>
        <v>ITM_0</v>
      </c>
      <c r="O26" s="9" t="str">
        <f t="shared" ref="O26:O46" ca="1" si="14">INDIRECT(I26)</f>
        <v>ITM_PERIOD</v>
      </c>
      <c r="P26" s="9" t="str">
        <f t="shared" ref="P26:P46" ca="1" si="15">INDIRECT(J26)</f>
        <v>ITM_RS</v>
      </c>
      <c r="Q26" s="9" t="str">
        <f t="shared" ref="Q26:Q46" ca="1" si="16">INDIRECT(K26)</f>
        <v>ITM_ADD</v>
      </c>
      <c r="S26" s="3" t="str">
        <f ca="1">MID(M26&amp;$Y$2&amp;$Y$1&amp;$Y$1,1,$Y$4)</f>
        <v xml:space="preserve">ITM_EXIT1,                </v>
      </c>
      <c r="T26" s="3" t="str">
        <f ca="1">MID(N26&amp;$Y$2&amp;$Y$1&amp;$Y$1,1,$Y$4)</f>
        <v xml:space="preserve">ITM_0,                    </v>
      </c>
      <c r="U26" s="3" t="str">
        <f ca="1">MID(O26&amp;$Y$2&amp;$Y$1&amp;$Y$1,1,$Y$4)</f>
        <v xml:space="preserve">ITM_PERIOD,               </v>
      </c>
      <c r="V26" s="3" t="str">
        <f ca="1">MID(P26&amp;$Y$2&amp;$Y$1&amp;$Y$1,1,$Y$4)</f>
        <v xml:space="preserve">ITM_RS,                   </v>
      </c>
      <c r="W26" s="3" t="str">
        <f ca="1">MID(Q26&amp;$Y$2&amp;$Y$1&amp;$Y$1,1,$Y$4)</f>
        <v xml:space="preserve">ITM_ADD,                  </v>
      </c>
      <c r="X26" s="3" t="str">
        <f>MID(R26&amp;$Y$2&amp;$Y$1&amp;$Y$1,1,$Y$4)</f>
        <v xml:space="preserve">,                         </v>
      </c>
      <c r="AA26" s="6"/>
    </row>
    <row r="27" spans="1:27">
      <c r="A27" t="s">
        <v>89</v>
      </c>
      <c r="C27" t="s">
        <v>90</v>
      </c>
      <c r="D27" t="s">
        <v>91</v>
      </c>
      <c r="E27" t="s">
        <v>92</v>
      </c>
      <c r="G27" s="10" t="str">
        <f>CHAR(1+CODE(MID(G26,1,1)))&amp;VALUE(MID(G26,2,2))</f>
        <v>D90</v>
      </c>
      <c r="H27" s="10" t="str">
        <f t="shared" ref="H27:L27" si="17">MID(G27,1,1)&amp;VALUE(MID(G27,2,2)+1)</f>
        <v>D91</v>
      </c>
      <c r="I27" s="10" t="str">
        <f t="shared" si="17"/>
        <v>D92</v>
      </c>
      <c r="J27" s="10" t="str">
        <f t="shared" si="17"/>
        <v>D93</v>
      </c>
      <c r="K27" s="10" t="str">
        <f t="shared" si="17"/>
        <v>D94</v>
      </c>
      <c r="L27" s="10" t="str">
        <f t="shared" si="17"/>
        <v>D95</v>
      </c>
      <c r="M27" s="9" t="str">
        <f t="shared" ref="M27:M46" ca="1" si="18">INDIRECT(G27)</f>
        <v>ITM_OFF</v>
      </c>
      <c r="N27" s="9" t="str">
        <f t="shared" ca="1" si="13"/>
        <v>-MNU_HOME</v>
      </c>
      <c r="O27" s="9" t="str">
        <f t="shared" ca="1" si="14"/>
        <v>ITM_SHOW</v>
      </c>
      <c r="P27" s="9" t="str">
        <f t="shared" ca="1" si="15"/>
        <v>ITM_PR</v>
      </c>
      <c r="Q27" s="9" t="str">
        <f t="shared" ca="1" si="16"/>
        <v>-MNU_CATALOG</v>
      </c>
      <c r="S27" s="3" t="str">
        <f ca="1">MID(M27&amp;$Y$2&amp;$Y$1&amp;$Y$1,1,$Y$4)</f>
        <v xml:space="preserve">ITM_OFF,                  </v>
      </c>
      <c r="T27" s="3" t="str">
        <f ca="1">MID(N27&amp;$Y$2&amp;$Y$1&amp;$Y$1,1,$Y$4)</f>
        <v xml:space="preserve">-MNU_HOME,                </v>
      </c>
      <c r="U27" s="3" t="str">
        <f ca="1">MID(O27&amp;$Y$2&amp;$Y$1&amp;$Y$1,1,$Y$4)</f>
        <v xml:space="preserve">ITM_SHOW,                 </v>
      </c>
      <c r="V27" s="3" t="str">
        <f ca="1">MID(P27&amp;$Y$2&amp;$Y$1&amp;$Y$1,1,$Y$4)</f>
        <v xml:space="preserve">ITM_PR,                   </v>
      </c>
      <c r="W27" s="3" t="str">
        <f ca="1">MID(Q27&amp;$Y$2&amp;$Y$1&amp;$Y$1,1,$Y$4)</f>
        <v xml:space="preserve">-MNU_CATALOG,             </v>
      </c>
      <c r="X27" s="3" t="str">
        <f>MID(R27&amp;$Y$2&amp;$Y$1&amp;$Y$1,1,$Y$4)</f>
        <v xml:space="preserve">,                         </v>
      </c>
      <c r="AA27" s="6" t="str">
        <f ca="1">$Y$1&amp;S21&amp;T21&amp;U21&amp;V21&amp;W21&amp;X21</f>
        <v xml:space="preserve">                            ITM_SIGMAPLUS,            ITM_1ONX,                 ITM_SQUAREROOTX,          ITM_LOG10,                ITM_LN,                   ITM_XEQ,                  </v>
      </c>
    </row>
    <row r="28" spans="1:27">
      <c r="G28" s="10" t="str">
        <f>CHAR(1+CODE(MID(G27,1,1)))&amp;VALUE(MID(G26,2,2))</f>
        <v>E90</v>
      </c>
      <c r="H28" s="10" t="str">
        <f t="shared" ref="H28:L28" si="19">MID(G28,1,1)&amp;VALUE(MID(G28,2,2)+1)</f>
        <v>E91</v>
      </c>
      <c r="I28" s="10" t="str">
        <f t="shared" si="19"/>
        <v>E92</v>
      </c>
      <c r="J28" s="10" t="str">
        <f t="shared" si="19"/>
        <v>E93</v>
      </c>
      <c r="K28" s="10" t="str">
        <f t="shared" si="19"/>
        <v>E94</v>
      </c>
      <c r="L28" s="10" t="str">
        <f t="shared" si="19"/>
        <v>E95</v>
      </c>
      <c r="M28" s="9" t="str">
        <f t="shared" ca="1" si="18"/>
        <v>-MNU_PRINT</v>
      </c>
      <c r="N28" s="9" t="str">
        <f t="shared" ca="1" si="13"/>
        <v>ITM_TIMER</v>
      </c>
      <c r="O28" s="9" t="str">
        <f t="shared" ca="1" si="14"/>
        <v>ITM_VIEW</v>
      </c>
      <c r="P28" s="9" t="str">
        <f t="shared" ca="1" si="15"/>
        <v>-MNU_CLK</v>
      </c>
      <c r="Q28" s="9" t="str">
        <f t="shared" ca="1" si="16"/>
        <v>-MNU_PARTS</v>
      </c>
      <c r="S28" s="3" t="str">
        <f ca="1">MID(M28&amp;$Y$2&amp;$Y$1&amp;$Y$1,1,$Y$4)</f>
        <v xml:space="preserve">-MNU_PRINT,               </v>
      </c>
      <c r="T28" s="3" t="str">
        <f ca="1">MID(N28&amp;$Y$2&amp;$Y$1&amp;$Y$1,1,$Y$4)</f>
        <v xml:space="preserve">ITM_TIMER,                </v>
      </c>
      <c r="U28" s="3" t="str">
        <f ca="1">MID(O28&amp;$Y$2&amp;$Y$1&amp;$Y$1,1,$Y$4)</f>
        <v xml:space="preserve">ITM_VIEW,                 </v>
      </c>
      <c r="V28" s="3" t="str">
        <f ca="1">MID(P28&amp;$Y$2&amp;$Y$1&amp;$Y$1,1,$Y$4)</f>
        <v xml:space="preserve">-MNU_CLK,                 </v>
      </c>
      <c r="W28" s="3" t="str">
        <f ca="1">MID(Q28&amp;$Y$2&amp;$Y$1&amp;$Y$1,1,$Y$4)</f>
        <v xml:space="preserve">-MNU_PARTS,               </v>
      </c>
      <c r="X28" s="3" t="str">
        <f>MID(R28&amp;$Y$2&amp;$Y$1&amp;$Y$1,1,$Y$4)</f>
        <v xml:space="preserve">,                         </v>
      </c>
      <c r="AA28" s="6" t="str">
        <f ca="1">$Y$1&amp;S22&amp;T22&amp;U22&amp;V22&amp;W22&amp;X22</f>
        <v xml:space="preserve">                            ITM_RI/*ITM_RND*/,        ITM_YX,                   ITM_SQUARE,               ITM_10x,                  ITM_EXP,                  ITM_AIM,                  </v>
      </c>
    </row>
    <row r="29" spans="1:27">
      <c r="A29" t="s">
        <v>93</v>
      </c>
      <c r="C29" t="s">
        <v>94</v>
      </c>
      <c r="D29" t="s">
        <v>95</v>
      </c>
      <c r="E29" t="s">
        <v>96</v>
      </c>
      <c r="G29" s="10" t="str">
        <f t="shared" ref="G29:L40" si="20">MID(G26,1,1)&amp;VALUE(MID(G26,2,2)-6)</f>
        <v>C84</v>
      </c>
      <c r="H29" s="10" t="str">
        <f t="shared" si="20"/>
        <v>C85</v>
      </c>
      <c r="I29" s="10" t="str">
        <f t="shared" si="20"/>
        <v>C86</v>
      </c>
      <c r="J29" s="10" t="str">
        <f t="shared" si="20"/>
        <v>C87</v>
      </c>
      <c r="K29" s="10" t="str">
        <f t="shared" si="20"/>
        <v>C88</v>
      </c>
      <c r="L29" s="10" t="str">
        <f t="shared" si="20"/>
        <v>C89</v>
      </c>
      <c r="M29" s="9" t="str">
        <f t="shared" ca="1" si="18"/>
        <v>KEY_fg</v>
      </c>
      <c r="N29" s="9" t="str">
        <f t="shared" ca="1" si="13"/>
        <v>ITM_1</v>
      </c>
      <c r="O29" s="9" t="str">
        <f t="shared" ca="1" si="14"/>
        <v>ITM_2</v>
      </c>
      <c r="P29" s="9" t="str">
        <f t="shared" ca="1" si="15"/>
        <v>ITM_3</v>
      </c>
      <c r="Q29" s="9" t="str">
        <f t="shared" ca="1" si="16"/>
        <v>ITM_SUB</v>
      </c>
      <c r="S29" s="3" t="str">
        <f ca="1">MID(M29&amp;$Y$2&amp;$Y$1&amp;$Y$1,1,$Y$4)</f>
        <v xml:space="preserve">KEY_fg,                   </v>
      </c>
      <c r="T29" s="3" t="str">
        <f ca="1">MID(N29&amp;$Y$2&amp;$Y$1&amp;$Y$1,1,$Y$4)</f>
        <v xml:space="preserve">ITM_1,                    </v>
      </c>
      <c r="U29" s="3" t="str">
        <f ca="1">MID(O29&amp;$Y$2&amp;$Y$1&amp;$Y$1,1,$Y$4)</f>
        <v xml:space="preserve">ITM_2,                    </v>
      </c>
      <c r="V29" s="3" t="str">
        <f ca="1">MID(P29&amp;$Y$2&amp;$Y$1&amp;$Y$1,1,$Y$4)</f>
        <v xml:space="preserve">ITM_3,                    </v>
      </c>
      <c r="W29" s="3" t="str">
        <f ca="1">MID(Q29&amp;$Y$2&amp;$Y$1&amp;$Y$1,1,$Y$4)</f>
        <v xml:space="preserve">ITM_SUB,                  </v>
      </c>
      <c r="X29" s="3" t="str">
        <f>MID(R29&amp;$Y$2&amp;$Y$1&amp;$Y$1,1,$Y$4)</f>
        <v xml:space="preserve">,                         </v>
      </c>
      <c r="AA29" s="6" t="str">
        <f ca="1">$Y$1&amp;S23&amp;T23&amp;U23&amp;V23&amp;W23&amp;X23</f>
        <v xml:space="preserve">                            ITM_TGLFRT,               ITM_HASH_JM/*ITM_toINT*/, ITM_ms,                   ITM_dotD,                 ITM_toREC2,               ITM_toPOL2,               </v>
      </c>
    </row>
    <row r="30" spans="1:27">
      <c r="A30" t="s">
        <v>97</v>
      </c>
      <c r="C30" t="s">
        <v>98</v>
      </c>
      <c r="D30" t="s">
        <v>99</v>
      </c>
      <c r="E30" t="s">
        <v>100</v>
      </c>
      <c r="G30" s="10" t="str">
        <f t="shared" si="20"/>
        <v>D84</v>
      </c>
      <c r="H30" s="10" t="str">
        <f t="shared" si="20"/>
        <v>D85</v>
      </c>
      <c r="I30" s="10" t="str">
        <f t="shared" si="20"/>
        <v>D86</v>
      </c>
      <c r="J30" s="10" t="str">
        <f t="shared" si="20"/>
        <v>D87</v>
      </c>
      <c r="K30" s="10" t="str">
        <f t="shared" si="20"/>
        <v>D88</v>
      </c>
      <c r="L30" s="10" t="str">
        <f t="shared" si="20"/>
        <v>D89</v>
      </c>
      <c r="M30" s="9" t="str">
        <f t="shared" ca="1" si="18"/>
        <v>ITM_NULL</v>
      </c>
      <c r="N30" s="9" t="str">
        <f t="shared" ca="1" si="13"/>
        <v>ITM_ASSIGN</v>
      </c>
      <c r="O30" s="9" t="str">
        <f t="shared" ca="1" si="14"/>
        <v>ITM_USERMODE</v>
      </c>
      <c r="P30" s="9" t="str">
        <f t="shared" ca="1" si="15"/>
        <v>-MNU_PFN</v>
      </c>
      <c r="Q30" s="9" t="str">
        <f t="shared" ca="1" si="16"/>
        <v>-MNU_IO</v>
      </c>
      <c r="S30" s="3" t="str">
        <f ca="1">MID(M30&amp;$Y$2&amp;$Y$1&amp;$Y$1,1,$Y$4)</f>
        <v xml:space="preserve">ITM_NULL,                 </v>
      </c>
      <c r="T30" s="3" t="str">
        <f ca="1">MID(N30&amp;$Y$2&amp;$Y$1&amp;$Y$1,1,$Y$4)</f>
        <v xml:space="preserve">ITM_ASSIGN,               </v>
      </c>
      <c r="U30" s="3" t="str">
        <f ca="1">MID(O30&amp;$Y$2&amp;$Y$1&amp;$Y$1,1,$Y$4)</f>
        <v xml:space="preserve">ITM_USERMODE,             </v>
      </c>
      <c r="V30" s="3" t="str">
        <f ca="1">MID(P30&amp;$Y$2&amp;$Y$1&amp;$Y$1,1,$Y$4)</f>
        <v xml:space="preserve">-MNU_PFN,                 </v>
      </c>
      <c r="W30" s="3" t="str">
        <f ca="1">MID(Q30&amp;$Y$2&amp;$Y$1&amp;$Y$1,1,$Y$4)</f>
        <v xml:space="preserve">-MNU_IO,                  </v>
      </c>
      <c r="X30" s="3" t="str">
        <f>MID(R30&amp;$Y$2&amp;$Y$1&amp;$Y$1,1,$Y$4)</f>
        <v xml:space="preserve">,                         </v>
      </c>
      <c r="AA30" s="6" t="s">
        <v>1</v>
      </c>
    </row>
    <row r="31" spans="1:27">
      <c r="A31" t="s">
        <v>101</v>
      </c>
      <c r="C31" t="s">
        <v>102</v>
      </c>
      <c r="D31" t="s">
        <v>103</v>
      </c>
      <c r="E31" t="s">
        <v>104</v>
      </c>
      <c r="G31" s="10" t="str">
        <f t="shared" si="20"/>
        <v>E84</v>
      </c>
      <c r="H31" s="10" t="str">
        <f t="shared" si="20"/>
        <v>E85</v>
      </c>
      <c r="I31" s="10" t="str">
        <f t="shared" si="20"/>
        <v>E86</v>
      </c>
      <c r="J31" s="10" t="str">
        <f t="shared" si="20"/>
        <v>E87</v>
      </c>
      <c r="K31" s="10" t="str">
        <f t="shared" si="20"/>
        <v>E88</v>
      </c>
      <c r="L31" s="10" t="str">
        <f t="shared" si="20"/>
        <v>E89</v>
      </c>
      <c r="M31" s="9" t="str">
        <f t="shared" ca="1" si="18"/>
        <v>ITM_NULL</v>
      </c>
      <c r="N31" s="9" t="str">
        <f t="shared" ca="1" si="13"/>
        <v>-MNU_ASN</v>
      </c>
      <c r="O31" s="9" t="str">
        <f t="shared" ca="1" si="14"/>
        <v>-MNU_LOOP</v>
      </c>
      <c r="P31" s="9" t="str">
        <f t="shared" ca="1" si="15"/>
        <v>-MNU_TEST</v>
      </c>
      <c r="Q31" s="9" t="str">
        <f t="shared" ca="1" si="16"/>
        <v>-MNU_ALPHAFN</v>
      </c>
      <c r="S31" s="3" t="str">
        <f ca="1">MID(M31&amp;$Y$2&amp;$Y$1&amp;$Y$1,1,$Y$4)</f>
        <v xml:space="preserve">ITM_NULL,                 </v>
      </c>
      <c r="T31" s="3" t="str">
        <f ca="1">MID(N31&amp;$Y$2&amp;$Y$1&amp;$Y$1,1,$Y$4)</f>
        <v xml:space="preserve">-MNU_ASN,                 </v>
      </c>
      <c r="U31" s="3" t="str">
        <f ca="1">MID(O31&amp;$Y$2&amp;$Y$1&amp;$Y$1,1,$Y$4)</f>
        <v xml:space="preserve">-MNU_LOOP,                </v>
      </c>
      <c r="V31" s="3" t="str">
        <f ca="1">MID(P31&amp;$Y$2&amp;$Y$1&amp;$Y$1,1,$Y$4)</f>
        <v xml:space="preserve">-MNU_TEST,                </v>
      </c>
      <c r="W31" s="3" t="str">
        <f ca="1">MID(Q31&amp;$Y$2&amp;$Y$1&amp;$Y$1,1,$Y$4)</f>
        <v xml:space="preserve">-MNU_ALPHAFN,             </v>
      </c>
      <c r="X31" s="3" t="str">
        <f>MID(R31&amp;$Y$2&amp;$Y$1&amp;$Y$1,1,$Y$4)</f>
        <v xml:space="preserve">,                         </v>
      </c>
      <c r="AA31" s="6" t="s">
        <v>2</v>
      </c>
    </row>
    <row r="32" spans="1:27">
      <c r="A32" t="s">
        <v>105</v>
      </c>
      <c r="C32" t="s">
        <v>106</v>
      </c>
      <c r="D32" t="s">
        <v>107</v>
      </c>
      <c r="E32" t="s">
        <v>108</v>
      </c>
      <c r="G32" s="10" t="str">
        <f t="shared" si="20"/>
        <v>C78</v>
      </c>
      <c r="H32" s="10" t="str">
        <f t="shared" si="20"/>
        <v>C79</v>
      </c>
      <c r="I32" s="10" t="str">
        <f t="shared" si="20"/>
        <v>C80</v>
      </c>
      <c r="J32" s="10" t="str">
        <f t="shared" si="20"/>
        <v>C81</v>
      </c>
      <c r="K32" s="10" t="str">
        <f t="shared" si="20"/>
        <v>C82</v>
      </c>
      <c r="L32" s="10" t="str">
        <f t="shared" si="20"/>
        <v>C83</v>
      </c>
      <c r="M32" s="9" t="str">
        <f t="shared" ca="1" si="18"/>
        <v>ITM_DOWN1</v>
      </c>
      <c r="N32" s="9" t="str">
        <f t="shared" ca="1" si="13"/>
        <v>ITM_4</v>
      </c>
      <c r="O32" s="9" t="str">
        <f t="shared" ca="1" si="14"/>
        <v>ITM_5</v>
      </c>
      <c r="P32" s="9" t="str">
        <f t="shared" ca="1" si="15"/>
        <v>ITM_6</v>
      </c>
      <c r="Q32" s="9" t="str">
        <f t="shared" ca="1" si="16"/>
        <v>ITM_MULT</v>
      </c>
      <c r="S32" s="3" t="str">
        <f ca="1">MID(M32&amp;$Y$2&amp;$Y$1&amp;$Y$1,1,$Y$4)</f>
        <v xml:space="preserve">ITM_DOWN1,                </v>
      </c>
      <c r="T32" s="3" t="str">
        <f ca="1">MID(N32&amp;$Y$2&amp;$Y$1&amp;$Y$1,1,$Y$4)</f>
        <v xml:space="preserve">ITM_4,                    </v>
      </c>
      <c r="U32" s="3" t="str">
        <f ca="1">MID(O32&amp;$Y$2&amp;$Y$1&amp;$Y$1,1,$Y$4)</f>
        <v xml:space="preserve">ITM_5,                    </v>
      </c>
      <c r="V32" s="3" t="str">
        <f ca="1">MID(P32&amp;$Y$2&amp;$Y$1&amp;$Y$1,1,$Y$4)</f>
        <v xml:space="preserve">ITM_6,                    </v>
      </c>
      <c r="W32" s="3" t="str">
        <f ca="1">MID(Q32&amp;$Y$2&amp;$Y$1&amp;$Y$1,1,$Y$4)</f>
        <v xml:space="preserve">ITM_MULT,                 </v>
      </c>
      <c r="X32" s="3" t="str">
        <f>MID(R32&amp;$Y$2&amp;$Y$1&amp;$Y$1,1,$Y$4)</f>
        <v xml:space="preserve">,                         </v>
      </c>
      <c r="AA32" s="6"/>
    </row>
    <row r="33" spans="1:27">
      <c r="A33" t="s">
        <v>109</v>
      </c>
      <c r="C33" t="s">
        <v>110</v>
      </c>
      <c r="D33" t="s">
        <v>111</v>
      </c>
      <c r="E33" t="s">
        <v>112</v>
      </c>
      <c r="G33" s="10" t="str">
        <f t="shared" si="20"/>
        <v>D78</v>
      </c>
      <c r="H33" s="10" t="str">
        <f t="shared" si="20"/>
        <v>D79</v>
      </c>
      <c r="I33" s="10" t="str">
        <f t="shared" si="20"/>
        <v>D80</v>
      </c>
      <c r="J33" s="10" t="str">
        <f t="shared" si="20"/>
        <v>D81</v>
      </c>
      <c r="K33" s="10" t="str">
        <f t="shared" si="20"/>
        <v>D82</v>
      </c>
      <c r="L33" s="10" t="str">
        <f t="shared" si="20"/>
        <v>D83</v>
      </c>
      <c r="M33" s="9" t="str">
        <f t="shared" ca="1" si="18"/>
        <v>ITM_SST</v>
      </c>
      <c r="N33" s="9" t="str">
        <f t="shared" ca="1" si="13"/>
        <v>-MNU_BASE</v>
      </c>
      <c r="O33" s="9" t="str">
        <f t="shared" ca="1" si="14"/>
        <v>-MNU_ANGLECONV</v>
      </c>
      <c r="P33" s="9" t="str">
        <f t="shared" ca="1" si="15"/>
        <v>-MNU_FLAGS</v>
      </c>
      <c r="Q33" s="9" t="str">
        <f t="shared" ca="1" si="16"/>
        <v>-MNU_PROB</v>
      </c>
      <c r="S33" s="3" t="str">
        <f ca="1">MID(M33&amp;$Y$2&amp;$Y$1&amp;$Y$1,1,$Y$4)</f>
        <v xml:space="preserve">ITM_SST,                  </v>
      </c>
      <c r="T33" s="3" t="str">
        <f ca="1">MID(N33&amp;$Y$2&amp;$Y$1&amp;$Y$1,1,$Y$4)</f>
        <v xml:space="preserve">-MNU_BASE,                </v>
      </c>
      <c r="U33" s="3" t="str">
        <f ca="1">MID(O33&amp;$Y$2&amp;$Y$1&amp;$Y$1,1,$Y$4)</f>
        <v xml:space="preserve">-MNU_ANGLECONV,           </v>
      </c>
      <c r="V33" s="3" t="str">
        <f ca="1">MID(P33&amp;$Y$2&amp;$Y$1&amp;$Y$1,1,$Y$4)</f>
        <v xml:space="preserve">-MNU_FLAGS,               </v>
      </c>
      <c r="W33" s="3" t="str">
        <f ca="1">MID(Q33&amp;$Y$2&amp;$Y$1&amp;$Y$1,1,$Y$4)</f>
        <v xml:space="preserve">-MNU_PROB,                </v>
      </c>
      <c r="X33" s="3" t="str">
        <f>MID(R33&amp;$Y$2&amp;$Y$1&amp;$Y$1,1,$Y$4)</f>
        <v xml:space="preserve">,                         </v>
      </c>
      <c r="AA33" s="6"/>
    </row>
    <row r="34" spans="1:27">
      <c r="G34" s="10" t="str">
        <f t="shared" si="20"/>
        <v>E78</v>
      </c>
      <c r="H34" s="10" t="str">
        <f t="shared" si="20"/>
        <v>E79</v>
      </c>
      <c r="I34" s="10" t="str">
        <f t="shared" si="20"/>
        <v>E80</v>
      </c>
      <c r="J34" s="10" t="str">
        <f t="shared" si="20"/>
        <v>E81</v>
      </c>
      <c r="K34" s="10" t="str">
        <f t="shared" si="20"/>
        <v>E82</v>
      </c>
      <c r="L34" s="10" t="str">
        <f t="shared" si="20"/>
        <v>E83</v>
      </c>
      <c r="M34" s="9" t="str">
        <f t="shared" ca="1" si="18"/>
        <v>ITM_FLGSV</v>
      </c>
      <c r="N34" s="9" t="str">
        <f t="shared" ca="1" si="13"/>
        <v>-MNU_FIN</v>
      </c>
      <c r="O34" s="9" t="str">
        <f t="shared" ca="1" si="14"/>
        <v>-MNU_UNITCONV</v>
      </c>
      <c r="P34" s="9" t="str">
        <f t="shared" ca="1" si="15"/>
        <v>-MNU_BITS</v>
      </c>
      <c r="Q34" s="9" t="str">
        <f t="shared" ca="1" si="16"/>
        <v>-MNU_INTS</v>
      </c>
      <c r="S34" s="3" t="str">
        <f ca="1">MID(M34&amp;$Y$2&amp;$Y$1&amp;$Y$1,1,$Y$4)</f>
        <v xml:space="preserve">ITM_FLGSV,                </v>
      </c>
      <c r="T34" s="3" t="str">
        <f ca="1">MID(N34&amp;$Y$2&amp;$Y$1&amp;$Y$1,1,$Y$4)</f>
        <v xml:space="preserve">-MNU_FIN,                 </v>
      </c>
      <c r="U34" s="3" t="str">
        <f ca="1">MID(O34&amp;$Y$2&amp;$Y$1&amp;$Y$1,1,$Y$4)</f>
        <v xml:space="preserve">-MNU_UNITCONV,            </v>
      </c>
      <c r="V34" s="3" t="str">
        <f ca="1">MID(P34&amp;$Y$2&amp;$Y$1&amp;$Y$1,1,$Y$4)</f>
        <v xml:space="preserve">-MNU_BITS,                </v>
      </c>
      <c r="W34" s="3" t="str">
        <f ca="1">MID(Q34&amp;$Y$2&amp;$Y$1&amp;$Y$1,1,$Y$4)</f>
        <v xml:space="preserve">-MNU_INTS,                </v>
      </c>
      <c r="X34" s="3" t="str">
        <f>MID(R34&amp;$Y$2&amp;$Y$1&amp;$Y$1,1,$Y$4)</f>
        <v xml:space="preserve">,                         </v>
      </c>
      <c r="AA34" s="6" t="s">
        <v>3</v>
      </c>
    </row>
    <row r="35" spans="1:27">
      <c r="A35" t="s">
        <v>113</v>
      </c>
      <c r="C35" t="s">
        <v>114</v>
      </c>
      <c r="D35" t="s">
        <v>8</v>
      </c>
      <c r="E35" t="s">
        <v>8</v>
      </c>
      <c r="G35" s="10" t="str">
        <f t="shared" si="20"/>
        <v>C72</v>
      </c>
      <c r="H35" s="10" t="str">
        <f t="shared" si="20"/>
        <v>C73</v>
      </c>
      <c r="I35" s="10" t="str">
        <f t="shared" si="20"/>
        <v>C74</v>
      </c>
      <c r="J35" s="10" t="str">
        <f t="shared" si="20"/>
        <v>C75</v>
      </c>
      <c r="K35" s="10" t="str">
        <f t="shared" si="20"/>
        <v>C76</v>
      </c>
      <c r="L35" s="10" t="str">
        <f t="shared" si="20"/>
        <v>C77</v>
      </c>
      <c r="M35" s="9" t="str">
        <f t="shared" ca="1" si="18"/>
        <v>ITM_UP1</v>
      </c>
      <c r="N35" s="9" t="str">
        <f t="shared" ca="1" si="13"/>
        <v>ITM_7</v>
      </c>
      <c r="O35" s="9" t="str">
        <f t="shared" ca="1" si="14"/>
        <v>ITM_8</v>
      </c>
      <c r="P35" s="9" t="str">
        <f t="shared" ca="1" si="15"/>
        <v>ITM_9</v>
      </c>
      <c r="Q35" s="9" t="str">
        <f t="shared" ca="1" si="16"/>
        <v>ITM_DIV</v>
      </c>
      <c r="S35" s="3" t="str">
        <f ca="1">MID(M35&amp;$Y$2&amp;$Y$1&amp;$Y$1,1,$Y$4)</f>
        <v xml:space="preserve">ITM_UP1,                  </v>
      </c>
      <c r="T35" s="3" t="str">
        <f ca="1">MID(N35&amp;$Y$2&amp;$Y$1&amp;$Y$1,1,$Y$4)</f>
        <v xml:space="preserve">ITM_7,                    </v>
      </c>
      <c r="U35" s="3" t="str">
        <f ca="1">MID(O35&amp;$Y$2&amp;$Y$1&amp;$Y$1,1,$Y$4)</f>
        <v xml:space="preserve">ITM_8,                    </v>
      </c>
      <c r="V35" s="3" t="str">
        <f ca="1">MID(P35&amp;$Y$2&amp;$Y$1&amp;$Y$1,1,$Y$4)</f>
        <v xml:space="preserve">ITM_9,                    </v>
      </c>
      <c r="W35" s="3" t="str">
        <f ca="1">MID(Q35&amp;$Y$2&amp;$Y$1&amp;$Y$1,1,$Y$4)</f>
        <v xml:space="preserve">ITM_DIV,                  </v>
      </c>
      <c r="X35" s="3" t="str">
        <f>MID(R35&amp;$Y$2&amp;$Y$1&amp;$Y$1,1,$Y$4)</f>
        <v xml:space="preserve">,                         </v>
      </c>
      <c r="AA35" s="6" t="s">
        <v>1</v>
      </c>
    </row>
    <row r="36" spans="1:27">
      <c r="A36" t="s">
        <v>115</v>
      </c>
      <c r="C36" t="s">
        <v>116</v>
      </c>
      <c r="D36" t="s">
        <v>117</v>
      </c>
      <c r="E36" t="s">
        <v>118</v>
      </c>
      <c r="G36" s="10" t="str">
        <f t="shared" si="20"/>
        <v>D72</v>
      </c>
      <c r="H36" s="10" t="str">
        <f t="shared" si="20"/>
        <v>D73</v>
      </c>
      <c r="I36" s="10" t="str">
        <f t="shared" si="20"/>
        <v>D74</v>
      </c>
      <c r="J36" s="10" t="str">
        <f t="shared" si="20"/>
        <v>D75</v>
      </c>
      <c r="K36" s="10" t="str">
        <f t="shared" si="20"/>
        <v>D76</v>
      </c>
      <c r="L36" s="10" t="str">
        <f t="shared" si="20"/>
        <v>D77</v>
      </c>
      <c r="M36" s="9" t="str">
        <f t="shared" ca="1" si="18"/>
        <v>ITM_BST</v>
      </c>
      <c r="N36" s="9" t="str">
        <f t="shared" ca="1" si="13"/>
        <v>-MNU_EQN</v>
      </c>
      <c r="O36" s="9" t="str">
        <f t="shared" ca="1" si="14"/>
        <v>-MNU_ADV</v>
      </c>
      <c r="P36" s="9" t="str">
        <f t="shared" ca="1" si="15"/>
        <v>-MNU_MATX</v>
      </c>
      <c r="Q36" s="9" t="str">
        <f t="shared" ca="1" si="16"/>
        <v>-MNU_STAT</v>
      </c>
      <c r="S36" s="3" t="str">
        <f ca="1">MID(M36&amp;$Y$2&amp;$Y$1&amp;$Y$1,1,$Y$4)</f>
        <v xml:space="preserve">ITM_BST,                  </v>
      </c>
      <c r="T36" s="3" t="str">
        <f ca="1">MID(N36&amp;$Y$2&amp;$Y$1&amp;$Y$1,1,$Y$4)</f>
        <v xml:space="preserve">-MNU_EQN,                 </v>
      </c>
      <c r="U36" s="3" t="str">
        <f ca="1">MID(O36&amp;$Y$2&amp;$Y$1&amp;$Y$1,1,$Y$4)</f>
        <v xml:space="preserve">-MNU_ADV,                 </v>
      </c>
      <c r="V36" s="3" t="str">
        <f ca="1">MID(P36&amp;$Y$2&amp;$Y$1&amp;$Y$1,1,$Y$4)</f>
        <v xml:space="preserve">-MNU_MATX,                </v>
      </c>
      <c r="W36" s="3" t="str">
        <f ca="1">MID(Q36&amp;$Y$2&amp;$Y$1&amp;$Y$1,1,$Y$4)</f>
        <v xml:space="preserve">-MNU_STAT,                </v>
      </c>
      <c r="X36" s="3" t="str">
        <f>MID(R36&amp;$Y$2&amp;$Y$1&amp;$Y$1,1,$Y$4)</f>
        <v xml:space="preserve">,                         </v>
      </c>
      <c r="AA36" s="6" t="str">
        <f ca="1">$Y$3&amp;S26&amp;T26&amp;U26&amp;V26&amp;W26</f>
        <v xml:space="preserve">                            ITM_NULL,                 ITM_EXIT1,                ITM_0,                    ITM_PERIOD,               ITM_RS,                   ITM_ADD,                  </v>
      </c>
    </row>
    <row r="37" spans="1:27">
      <c r="A37" t="s">
        <v>119</v>
      </c>
      <c r="C37" t="s">
        <v>120</v>
      </c>
      <c r="D37" t="s">
        <v>121</v>
      </c>
      <c r="E37" t="s">
        <v>122</v>
      </c>
      <c r="G37" s="10" t="str">
        <f t="shared" si="20"/>
        <v>E72</v>
      </c>
      <c r="H37" s="10" t="str">
        <f t="shared" si="20"/>
        <v>E73</v>
      </c>
      <c r="I37" s="10" t="str">
        <f t="shared" si="20"/>
        <v>E74</v>
      </c>
      <c r="J37" s="10" t="str">
        <f t="shared" si="20"/>
        <v>E75</v>
      </c>
      <c r="K37" s="10" t="str">
        <f t="shared" si="20"/>
        <v>E76</v>
      </c>
      <c r="L37" s="10" t="str">
        <f t="shared" si="20"/>
        <v>E77</v>
      </c>
      <c r="M37" s="9" t="str">
        <f t="shared" ca="1" si="18"/>
        <v>ITM_RBR</v>
      </c>
      <c r="N37" s="9" t="str">
        <f t="shared" ca="1" si="13"/>
        <v>-MNU_INFO</v>
      </c>
      <c r="O37" s="9" t="str">
        <f t="shared" ca="1" si="14"/>
        <v>-MNU_CONST</v>
      </c>
      <c r="P37" s="9" t="str">
        <f t="shared" ca="1" si="15"/>
        <v>-MNU_XFN</v>
      </c>
      <c r="Q37" s="9" t="str">
        <f t="shared" ca="1" si="16"/>
        <v>-MNU_SUMS</v>
      </c>
      <c r="S37" s="3" t="str">
        <f ca="1">MID(M37&amp;$Y$2&amp;$Y$1&amp;$Y$1,1,$Y$4)</f>
        <v xml:space="preserve">ITM_RBR,                  </v>
      </c>
      <c r="T37" s="3" t="str">
        <f ca="1">MID(N37&amp;$Y$2&amp;$Y$1&amp;$Y$1,1,$Y$4)</f>
        <v xml:space="preserve">-MNU_INFO,                </v>
      </c>
      <c r="U37" s="3" t="str">
        <f ca="1">MID(O37&amp;$Y$2&amp;$Y$1&amp;$Y$1,1,$Y$4)</f>
        <v xml:space="preserve">-MNU_CONST,               </v>
      </c>
      <c r="V37" s="3" t="str">
        <f ca="1">MID(P37&amp;$Y$2&amp;$Y$1&amp;$Y$1,1,$Y$4)</f>
        <v xml:space="preserve">-MNU_XFN,                 </v>
      </c>
      <c r="W37" s="3" t="str">
        <f ca="1">MID(Q37&amp;$Y$2&amp;$Y$1&amp;$Y$1,1,$Y$4)</f>
        <v xml:space="preserve">-MNU_SUMS,                </v>
      </c>
      <c r="X37" s="3" t="str">
        <f>MID(R37&amp;$Y$2&amp;$Y$1&amp;$Y$1,1,$Y$4)</f>
        <v xml:space="preserve">,                         </v>
      </c>
      <c r="AA37" s="6" t="str">
        <f ca="1">$Y$3&amp;S27&amp;T27&amp;U27&amp;V27&amp;W27</f>
        <v xml:space="preserve">                            ITM_NULL,                 ITM_OFF,                  -MNU_HOME,                ITM_SHOW,                 ITM_PR,                   -MNU_CATALOG,             </v>
      </c>
    </row>
    <row r="38" spans="1:27">
      <c r="A38" t="s">
        <v>123</v>
      </c>
      <c r="C38" t="s">
        <v>124</v>
      </c>
      <c r="D38" t="s">
        <v>125</v>
      </c>
      <c r="E38" t="s">
        <v>126</v>
      </c>
      <c r="G38" s="10" t="str">
        <f t="shared" si="20"/>
        <v>C66</v>
      </c>
      <c r="H38" s="10" t="str">
        <f t="shared" si="20"/>
        <v>C67</v>
      </c>
      <c r="I38" s="10" t="str">
        <f t="shared" si="20"/>
        <v>C68</v>
      </c>
      <c r="J38" s="10" t="str">
        <f t="shared" si="20"/>
        <v>C69</v>
      </c>
      <c r="K38" s="10" t="str">
        <f t="shared" si="20"/>
        <v>C70</v>
      </c>
      <c r="L38" s="10" t="str">
        <f t="shared" si="20"/>
        <v>C71</v>
      </c>
      <c r="M38" s="9" t="str">
        <f t="shared" ca="1" si="18"/>
        <v>ITM_ENTER</v>
      </c>
      <c r="N38" s="9" t="str">
        <f t="shared" ca="1" si="13"/>
        <v>ITM_XexY</v>
      </c>
      <c r="O38" s="9" t="str">
        <f t="shared" ca="1" si="14"/>
        <v>ITM_CHS</v>
      </c>
      <c r="P38" s="9" t="str">
        <f t="shared" ca="1" si="15"/>
        <v>ITM_EXPONENT</v>
      </c>
      <c r="Q38" s="9" t="str">
        <f t="shared" ca="1" si="16"/>
        <v>ITM_BACKSPACE</v>
      </c>
      <c r="S38" s="3" t="str">
        <f ca="1">MID(M38&amp;$Y$2&amp;$Y$1&amp;$Y$1,1,$Y$4)</f>
        <v xml:space="preserve">ITM_ENTER,                </v>
      </c>
      <c r="T38" s="3" t="str">
        <f ca="1">MID(N38&amp;$Y$2&amp;$Y$1&amp;$Y$1,1,$Y$4)</f>
        <v xml:space="preserve">ITM_XexY,                 </v>
      </c>
      <c r="U38" s="3" t="str">
        <f ca="1">MID(O38&amp;$Y$2&amp;$Y$1&amp;$Y$1,1,$Y$4)</f>
        <v xml:space="preserve">ITM_CHS,                  </v>
      </c>
      <c r="V38" s="3" t="str">
        <f ca="1">MID(P38&amp;$Y$2&amp;$Y$1&amp;$Y$1,1,$Y$4)</f>
        <v xml:space="preserve">ITM_EXPONENT,             </v>
      </c>
      <c r="W38" s="3" t="str">
        <f ca="1">MID(Q38&amp;$Y$2&amp;$Y$1&amp;$Y$1,1,$Y$4)</f>
        <v xml:space="preserve">ITM_BACKSPACE,            </v>
      </c>
      <c r="X38" s="3" t="str">
        <f>MID(R38&amp;$Y$2&amp;$Y$1&amp;$Y$1,1,$Y$4)</f>
        <v xml:space="preserve">,                         </v>
      </c>
      <c r="AA38" s="6" t="str">
        <f ca="1">$Y$3&amp;S28&amp;T28&amp;U28&amp;V28&amp;W28</f>
        <v xml:space="preserve">                            ITM_NULL,                 -MNU_PRINT,               ITM_TIMER,                ITM_VIEW,                 -MNU_CLK,                 -MNU_PARTS,               </v>
      </c>
    </row>
    <row r="39" spans="1:27">
      <c r="A39" t="s">
        <v>127</v>
      </c>
      <c r="C39" t="s">
        <v>128</v>
      </c>
      <c r="D39" t="s">
        <v>129</v>
      </c>
      <c r="E39" t="s">
        <v>130</v>
      </c>
      <c r="G39" s="10" t="str">
        <f t="shared" si="20"/>
        <v>D66</v>
      </c>
      <c r="H39" s="10" t="str">
        <f t="shared" si="20"/>
        <v>D67</v>
      </c>
      <c r="I39" s="10" t="str">
        <f t="shared" si="20"/>
        <v>D68</v>
      </c>
      <c r="J39" s="10" t="str">
        <f t="shared" si="20"/>
        <v>D69</v>
      </c>
      <c r="K39" s="10" t="str">
        <f t="shared" si="20"/>
        <v>D70</v>
      </c>
      <c r="L39" s="10" t="str">
        <f t="shared" si="20"/>
        <v>D71</v>
      </c>
      <c r="M39" s="9" t="str">
        <f t="shared" ca="1" si="18"/>
        <v>ITM_AIM</v>
      </c>
      <c r="N39" s="9" t="str">
        <f t="shared" ca="1" si="13"/>
        <v>ITM_LASTX</v>
      </c>
      <c r="O39" s="9" t="str">
        <f t="shared" ca="1" si="14"/>
        <v>-MNU_MODE</v>
      </c>
      <c r="P39" s="9" t="str">
        <f t="shared" ca="1" si="15"/>
        <v>-MNU_DSP</v>
      </c>
      <c r="Q39" s="9" t="str">
        <f t="shared" ca="1" si="16"/>
        <v>-MNU_CLR</v>
      </c>
      <c r="S39" s="3" t="str">
        <f ca="1">MID(M39&amp;$Y$2&amp;$Y$1&amp;$Y$1,1,$Y$4)</f>
        <v xml:space="preserve">ITM_AIM,                  </v>
      </c>
      <c r="T39" s="3" t="str">
        <f ca="1">MID(N39&amp;$Y$2&amp;$Y$1&amp;$Y$1,1,$Y$4)</f>
        <v xml:space="preserve">ITM_LASTX,                </v>
      </c>
      <c r="U39" s="3" t="str">
        <f ca="1">MID(O39&amp;$Y$2&amp;$Y$1&amp;$Y$1,1,$Y$4)</f>
        <v xml:space="preserve">-MNU_MODE,                </v>
      </c>
      <c r="V39" s="3" t="str">
        <f ca="1">MID(P39&amp;$Y$2&amp;$Y$1&amp;$Y$1,1,$Y$4)</f>
        <v xml:space="preserve">-MNU_DSP,                 </v>
      </c>
      <c r="W39" s="3" t="str">
        <f ca="1">MID(Q39&amp;$Y$2&amp;$Y$1&amp;$Y$1,1,$Y$4)</f>
        <v xml:space="preserve">-MNU_CLR,                 </v>
      </c>
      <c r="X39" s="3" t="str">
        <f>MID(R39&amp;$Y$2&amp;$Y$1&amp;$Y$1,1,$Y$4)</f>
        <v xml:space="preserve">,                         </v>
      </c>
      <c r="AA39" s="6"/>
    </row>
    <row r="40" spans="1:27">
      <c r="G40" s="10" t="str">
        <f t="shared" si="20"/>
        <v>E66</v>
      </c>
      <c r="H40" s="10" t="str">
        <f t="shared" si="20"/>
        <v>E67</v>
      </c>
      <c r="I40" s="10" t="str">
        <f t="shared" si="20"/>
        <v>E68</v>
      </c>
      <c r="J40" s="10" t="str">
        <f t="shared" si="20"/>
        <v>E69</v>
      </c>
      <c r="K40" s="10" t="str">
        <f t="shared" si="20"/>
        <v>E70</v>
      </c>
      <c r="L40" s="10" t="str">
        <f t="shared" si="20"/>
        <v>E71</v>
      </c>
      <c r="M40" s="9" t="str">
        <f t="shared" ca="1" si="18"/>
        <v>-MNU_CPX</v>
      </c>
      <c r="N40" s="9" t="str">
        <f t="shared" ca="1" si="13"/>
        <v>ITM_Rup</v>
      </c>
      <c r="O40" s="9" t="str">
        <f t="shared" ca="1" si="14"/>
        <v>-MNU_STK</v>
      </c>
      <c r="P40" s="9" t="str">
        <f t="shared" ca="1" si="15"/>
        <v>-MNU_EXP</v>
      </c>
      <c r="Q40" s="9" t="str">
        <f t="shared" ca="1" si="16"/>
        <v>ITM_UNDO</v>
      </c>
      <c r="S40" s="3" t="str">
        <f ca="1">MID(M40&amp;$Y$2&amp;$Y$1&amp;$Y$1,1,$Y$4)</f>
        <v xml:space="preserve">-MNU_CPX,                 </v>
      </c>
      <c r="T40" s="3" t="str">
        <f ca="1">MID(N40&amp;$Y$2&amp;$Y$1&amp;$Y$1,1,$Y$4)</f>
        <v xml:space="preserve">ITM_Rup,                  </v>
      </c>
      <c r="U40" s="3" t="str">
        <f ca="1">MID(O40&amp;$Y$2&amp;$Y$1&amp;$Y$1,1,$Y$4)</f>
        <v xml:space="preserve">-MNU_STK,                 </v>
      </c>
      <c r="V40" s="3" t="str">
        <f ca="1">MID(P40&amp;$Y$2&amp;$Y$1&amp;$Y$1,1,$Y$4)</f>
        <v xml:space="preserve">-MNU_EXP,                 </v>
      </c>
      <c r="W40" s="3" t="str">
        <f ca="1">MID(Q40&amp;$Y$2&amp;$Y$1&amp;$Y$1,1,$Y$4)</f>
        <v xml:space="preserve">ITM_UNDO,                 </v>
      </c>
      <c r="X40" s="3" t="str">
        <f>MID(R40&amp;$Y$2&amp;$Y$1&amp;$Y$1,1,$Y$4)</f>
        <v xml:space="preserve">,                         </v>
      </c>
      <c r="AA40" s="6" t="str">
        <f ca="1">$Y$3&amp;S29&amp;T29&amp;U29&amp;V29&amp;W29</f>
        <v xml:space="preserve">                            ITM_NULL,                 KEY_fg,                   ITM_1,                    ITM_2,                    ITM_3,                    ITM_SUB,                  </v>
      </c>
    </row>
    <row r="41" spans="1:27">
      <c r="A41" t="s">
        <v>131</v>
      </c>
      <c r="C41" s="1" t="s">
        <v>132</v>
      </c>
      <c r="D41" t="s">
        <v>133</v>
      </c>
      <c r="E41" t="s">
        <v>134</v>
      </c>
      <c r="G41" s="10" t="str">
        <f t="shared" ref="G41:L46" si="21">MID(G38,1,1)&amp;VALUE(MID(G38,2,2)-7)</f>
        <v>C59</v>
      </c>
      <c r="H41" s="10" t="str">
        <f t="shared" si="21"/>
        <v>C60</v>
      </c>
      <c r="I41" s="10" t="str">
        <f t="shared" si="21"/>
        <v>C61</v>
      </c>
      <c r="J41" s="10" t="str">
        <f t="shared" si="21"/>
        <v>C62</v>
      </c>
      <c r="K41" s="10" t="str">
        <f t="shared" si="21"/>
        <v>C63</v>
      </c>
      <c r="L41" s="10" t="str">
        <f t="shared" si="21"/>
        <v>C64</v>
      </c>
      <c r="M41" s="9" t="str">
        <f t="shared" ca="1" si="18"/>
        <v>ITM_STO</v>
      </c>
      <c r="N41" s="9" t="str">
        <f t="shared" ca="1" si="13"/>
        <v>ITM_RCL</v>
      </c>
      <c r="O41" s="9" t="str">
        <f t="shared" ca="1" si="14"/>
        <v>ITM_Rdown</v>
      </c>
      <c r="P41" s="9" t="str">
        <f t="shared" ca="1" si="15"/>
        <v>ITM_sin</v>
      </c>
      <c r="Q41" s="9" t="str">
        <f t="shared" ca="1" si="16"/>
        <v>ITM_cos</v>
      </c>
      <c r="R41" s="9" t="str">
        <f t="shared" ref="R41:R46" ca="1" si="22">INDIRECT(L41)</f>
        <v>ITM_tan</v>
      </c>
      <c r="S41" s="3" t="str">
        <f ca="1">MID(M41&amp;$Y$2&amp;$Y$1&amp;$Y$1,1,$Y$4)</f>
        <v xml:space="preserve">ITM_STO,                  </v>
      </c>
      <c r="T41" s="3" t="str">
        <f ca="1">MID(N41&amp;$Y$2&amp;$Y$1&amp;$Y$1,1,$Y$4)</f>
        <v xml:space="preserve">ITM_RCL,                  </v>
      </c>
      <c r="U41" s="3" t="str">
        <f ca="1">MID(O41&amp;$Y$2&amp;$Y$1&amp;$Y$1,1,$Y$4)</f>
        <v xml:space="preserve">ITM_Rdown,                </v>
      </c>
      <c r="V41" s="3" t="str">
        <f ca="1">MID(P41&amp;$Y$2&amp;$Y$1&amp;$Y$1,1,$Y$4)</f>
        <v xml:space="preserve">ITM_sin,                  </v>
      </c>
      <c r="W41" s="3" t="str">
        <f ca="1">MID(Q41&amp;$Y$2&amp;$Y$1&amp;$Y$1,1,$Y$4)</f>
        <v xml:space="preserve">ITM_cos,                  </v>
      </c>
      <c r="X41" s="3" t="str">
        <f ca="1">MID(R41&amp;$Y$2&amp;$Y$1&amp;$Y$1,1,$Y$4)</f>
        <v xml:space="preserve">ITM_tan,                  </v>
      </c>
      <c r="AA41" s="6" t="str">
        <f ca="1">$Y$3&amp;S30&amp;T30&amp;U30&amp;V30&amp;W30</f>
        <v xml:space="preserve">                            ITM_NULL,                 ITM_NULL,                 ITM_ASSIGN,               ITM_USERMODE,             -MNU_PFN,                 -MNU_IO,                  </v>
      </c>
    </row>
    <row r="42" spans="1:27">
      <c r="A42" t="s">
        <v>135</v>
      </c>
      <c r="C42" s="1" t="s">
        <v>136</v>
      </c>
      <c r="D42" t="s">
        <v>137</v>
      </c>
      <c r="E42" t="s">
        <v>138</v>
      </c>
      <c r="G42" s="10" t="str">
        <f t="shared" si="21"/>
        <v>D59</v>
      </c>
      <c r="H42" s="10" t="str">
        <f t="shared" si="21"/>
        <v>D60</v>
      </c>
      <c r="I42" s="10" t="str">
        <f t="shared" si="21"/>
        <v>D61</v>
      </c>
      <c r="J42" s="10" t="str">
        <f t="shared" si="21"/>
        <v>D62</v>
      </c>
      <c r="K42" s="10" t="str">
        <f t="shared" si="21"/>
        <v>D63</v>
      </c>
      <c r="L42" s="10" t="str">
        <f t="shared" si="21"/>
        <v>D64</v>
      </c>
      <c r="M42" s="9" t="str">
        <f t="shared" ca="1" si="18"/>
        <v>KEY_COMPLEX</v>
      </c>
      <c r="N42" s="9" t="str">
        <f t="shared" ca="1" si="13"/>
        <v>ITM_PC</v>
      </c>
      <c r="O42" s="9" t="str">
        <f t="shared" ca="1" si="14"/>
        <v>ITM_CONSTpi</v>
      </c>
      <c r="P42" s="9" t="str">
        <f t="shared" ca="1" si="15"/>
        <v>ITM_arcsin</v>
      </c>
      <c r="Q42" s="9" t="str">
        <f t="shared" ca="1" si="16"/>
        <v>ITM_arccos</v>
      </c>
      <c r="R42" s="9" t="str">
        <f t="shared" ca="1" si="22"/>
        <v>ITM_arctan</v>
      </c>
      <c r="S42" s="3" t="str">
        <f ca="1">MID(M42&amp;$Y$2&amp;$Y$1&amp;$Y$1,1,$Y$4)</f>
        <v xml:space="preserve">KEY_COMPLEX,              </v>
      </c>
      <c r="T42" s="3" t="str">
        <f ca="1">MID(N42&amp;$Y$2&amp;$Y$1&amp;$Y$1,1,$Y$4)</f>
        <v xml:space="preserve">ITM_PC,                   </v>
      </c>
      <c r="U42" s="3" t="str">
        <f ca="1">MID(O42&amp;$Y$2&amp;$Y$1&amp;$Y$1,1,$Y$4)</f>
        <v xml:space="preserve">ITM_CONSTpi,              </v>
      </c>
      <c r="V42" s="3" t="str">
        <f ca="1">MID(P42&amp;$Y$2&amp;$Y$1&amp;$Y$1,1,$Y$4)</f>
        <v xml:space="preserve">ITM_arcsin,               </v>
      </c>
      <c r="W42" s="3" t="str">
        <f ca="1">MID(Q42&amp;$Y$2&amp;$Y$1&amp;$Y$1,1,$Y$4)</f>
        <v xml:space="preserve">ITM_arccos,               </v>
      </c>
      <c r="X42" s="3" t="str">
        <f ca="1">MID(R42&amp;$Y$2&amp;$Y$1&amp;$Y$1,1,$Y$4)</f>
        <v xml:space="preserve">ITM_arctan,               </v>
      </c>
      <c r="AA42" s="6" t="str">
        <f ca="1">$Y$3&amp;S31&amp;T31&amp;U31&amp;V31&amp;W31</f>
        <v xml:space="preserve">                            ITM_NULL,                 ITM_NULL,                 -MNU_ASN,                 -MNU_LOOP,                -MNU_TEST,                -MNU_ALPHAFN,             </v>
      </c>
    </row>
    <row r="43" spans="1:27">
      <c r="A43" t="s">
        <v>139</v>
      </c>
      <c r="C43" s="1" t="s">
        <v>140</v>
      </c>
      <c r="D43" t="s">
        <v>141</v>
      </c>
      <c r="E43" t="s">
        <v>142</v>
      </c>
      <c r="G43" s="10" t="str">
        <f t="shared" si="21"/>
        <v>E59</v>
      </c>
      <c r="H43" s="10" t="str">
        <f t="shared" si="21"/>
        <v>E60</v>
      </c>
      <c r="I43" s="10" t="str">
        <f t="shared" si="21"/>
        <v>E61</v>
      </c>
      <c r="J43" s="10" t="str">
        <f t="shared" si="21"/>
        <v>E62</v>
      </c>
      <c r="K43" s="10" t="str">
        <f t="shared" si="21"/>
        <v>E63</v>
      </c>
      <c r="L43" s="10" t="str">
        <f t="shared" si="21"/>
        <v>E64</v>
      </c>
      <c r="M43" s="9" t="str">
        <f t="shared" ca="1" si="18"/>
        <v>ITM_MAGNITUDE</v>
      </c>
      <c r="N43" s="9" t="str">
        <f t="shared" ca="1" si="13"/>
        <v>ITM_ANGLE</v>
      </c>
      <c r="O43" s="9" t="str">
        <f t="shared" ca="1" si="14"/>
        <v>ITM_XTHROOT</v>
      </c>
      <c r="P43" s="9" t="str">
        <f t="shared" ca="1" si="15"/>
        <v>ITM_CC</v>
      </c>
      <c r="Q43" s="9" t="str">
        <f t="shared" ca="1" si="16"/>
        <v>ITM_LBL</v>
      </c>
      <c r="R43" s="9" t="str">
        <f t="shared" ca="1" si="22"/>
        <v>ITM_RTN</v>
      </c>
      <c r="S43" s="3" t="str">
        <f ca="1">MID(M43&amp;$Y$2&amp;$Y$1&amp;$Y$1,1,$Y$4)</f>
        <v xml:space="preserve">ITM_MAGNITUDE,            </v>
      </c>
      <c r="T43" s="3" t="str">
        <f ca="1">MID(N43&amp;$Y$2&amp;$Y$1&amp;$Y$1,1,$Y$4)</f>
        <v xml:space="preserve">ITM_ANGLE,                </v>
      </c>
      <c r="U43" s="3" t="str">
        <f ca="1">MID(O43&amp;$Y$2&amp;$Y$1&amp;$Y$1,1,$Y$4)</f>
        <v xml:space="preserve">ITM_XTHROOT,              </v>
      </c>
      <c r="V43" s="3" t="str">
        <f ca="1">MID(P43&amp;$Y$2&amp;$Y$1&amp;$Y$1,1,$Y$4)</f>
        <v xml:space="preserve">ITM_CC,                   </v>
      </c>
      <c r="W43" s="3" t="str">
        <f ca="1">MID(Q43&amp;$Y$2&amp;$Y$1&amp;$Y$1,1,$Y$4)</f>
        <v xml:space="preserve">ITM_LBL,                  </v>
      </c>
      <c r="X43" s="3" t="str">
        <f ca="1">MID(R43&amp;$Y$2&amp;$Y$1&amp;$Y$1,1,$Y$4)</f>
        <v xml:space="preserve">ITM_RTN,                  </v>
      </c>
      <c r="AA43" s="6"/>
    </row>
    <row r="44" spans="1:27">
      <c r="A44" t="s">
        <v>143</v>
      </c>
      <c r="C44" s="1" t="s">
        <v>144</v>
      </c>
      <c r="D44" t="s">
        <v>145</v>
      </c>
      <c r="E44" t="s">
        <v>146</v>
      </c>
      <c r="G44" s="10" t="str">
        <f t="shared" si="21"/>
        <v>C52</v>
      </c>
      <c r="H44" s="10" t="str">
        <f t="shared" si="21"/>
        <v>C53</v>
      </c>
      <c r="I44" s="10" t="str">
        <f t="shared" si="21"/>
        <v>C54</v>
      </c>
      <c r="J44" s="10" t="str">
        <f t="shared" si="21"/>
        <v>C55</v>
      </c>
      <c r="K44" s="10" t="str">
        <f t="shared" si="21"/>
        <v>C56</v>
      </c>
      <c r="L44" s="10" t="str">
        <f t="shared" si="21"/>
        <v>C57</v>
      </c>
      <c r="M44" s="9" t="str">
        <f t="shared" ca="1" si="18"/>
        <v>ITM_SIGMAPLUS</v>
      </c>
      <c r="N44" s="9" t="str">
        <f t="shared" ca="1" si="13"/>
        <v>ITM_1ONX</v>
      </c>
      <c r="O44" s="9" t="str">
        <f t="shared" ca="1" si="14"/>
        <v>ITM_SQUAREROOTX</v>
      </c>
      <c r="P44" s="9" t="str">
        <f t="shared" ca="1" si="15"/>
        <v>ITM_LOG10</v>
      </c>
      <c r="Q44" s="9" t="str">
        <f t="shared" ca="1" si="16"/>
        <v>ITM_LN</v>
      </c>
      <c r="R44" s="9" t="str">
        <f t="shared" ca="1" si="22"/>
        <v>ITM_XEQ</v>
      </c>
      <c r="S44" s="3" t="str">
        <f ca="1">MID(M44&amp;$Y$2&amp;$Y$1&amp;$Y$1,1,$Y$4)</f>
        <v xml:space="preserve">ITM_SIGMAPLUS,            </v>
      </c>
      <c r="T44" s="3" t="str">
        <f ca="1">MID(N44&amp;$Y$2&amp;$Y$1&amp;$Y$1,1,$Y$4)</f>
        <v xml:space="preserve">ITM_1ONX,                 </v>
      </c>
      <c r="U44" s="3" t="str">
        <f ca="1">MID(O44&amp;$Y$2&amp;$Y$1&amp;$Y$1,1,$Y$4)</f>
        <v xml:space="preserve">ITM_SQUAREROOTX,          </v>
      </c>
      <c r="V44" s="3" t="str">
        <f ca="1">MID(P44&amp;$Y$2&amp;$Y$1&amp;$Y$1,1,$Y$4)</f>
        <v xml:space="preserve">ITM_LOG10,                </v>
      </c>
      <c r="W44" s="3" t="str">
        <f ca="1">MID(Q44&amp;$Y$2&amp;$Y$1&amp;$Y$1,1,$Y$4)</f>
        <v xml:space="preserve">ITM_LN,                   </v>
      </c>
      <c r="X44" s="3" t="str">
        <f ca="1">MID(R44&amp;$Y$2&amp;$Y$1&amp;$Y$1,1,$Y$4)</f>
        <v xml:space="preserve">ITM_XEQ,                  </v>
      </c>
      <c r="AA44" s="6" t="str">
        <f ca="1">$Y$3&amp;S32&amp;T32&amp;U32&amp;V32&amp;W32</f>
        <v xml:space="preserve">                            ITM_NULL,                 ITM_DOWN1,                ITM_4,                    ITM_5,                    ITM_6,                    ITM_MULT,                 </v>
      </c>
    </row>
    <row r="45" spans="1:27">
      <c r="A45" t="s">
        <v>147</v>
      </c>
      <c r="C45" s="1" t="s">
        <v>148</v>
      </c>
      <c r="D45" t="s">
        <v>149</v>
      </c>
      <c r="E45" t="s">
        <v>150</v>
      </c>
      <c r="G45" s="10" t="str">
        <f t="shared" si="21"/>
        <v>D52</v>
      </c>
      <c r="H45" s="10" t="str">
        <f t="shared" si="21"/>
        <v>D53</v>
      </c>
      <c r="I45" s="10" t="str">
        <f t="shared" si="21"/>
        <v>D54</v>
      </c>
      <c r="J45" s="10" t="str">
        <f t="shared" si="21"/>
        <v>D55</v>
      </c>
      <c r="K45" s="10" t="str">
        <f t="shared" si="21"/>
        <v>D56</v>
      </c>
      <c r="L45" s="10" t="str">
        <f t="shared" si="21"/>
        <v>D57</v>
      </c>
      <c r="M45" s="9" t="str">
        <f t="shared" ca="1" si="18"/>
        <v>ITM_SIGMAMINUS</v>
      </c>
      <c r="N45" s="9" t="str">
        <f t="shared" ca="1" si="13"/>
        <v>ITM_YX</v>
      </c>
      <c r="O45" s="9" t="str">
        <f t="shared" ca="1" si="14"/>
        <v>ITM_SQUARE</v>
      </c>
      <c r="P45" s="9" t="str">
        <f t="shared" ca="1" si="15"/>
        <v>ITM_10x</v>
      </c>
      <c r="Q45" s="9" t="str">
        <f t="shared" ca="1" si="16"/>
        <v>ITM_EXP</v>
      </c>
      <c r="R45" s="9" t="str">
        <f t="shared" ca="1" si="22"/>
        <v>ITM_GTO</v>
      </c>
      <c r="S45" s="3" t="str">
        <f ca="1">MID(M45&amp;$Y$2&amp;$Y$1&amp;$Y$1,1,$Y$4)</f>
        <v xml:space="preserve">ITM_SIGMAMINUS,           </v>
      </c>
      <c r="T45" s="3" t="str">
        <f ca="1">MID(N45&amp;$Y$2&amp;$Y$1&amp;$Y$1,1,$Y$4)</f>
        <v xml:space="preserve">ITM_YX,                   </v>
      </c>
      <c r="U45" s="3" t="str">
        <f ca="1">MID(O45&amp;$Y$2&amp;$Y$1&amp;$Y$1,1,$Y$4)</f>
        <v xml:space="preserve">ITM_SQUARE,               </v>
      </c>
      <c r="V45" s="3" t="str">
        <f ca="1">MID(P45&amp;$Y$2&amp;$Y$1&amp;$Y$1,1,$Y$4)</f>
        <v xml:space="preserve">ITM_10x,                  </v>
      </c>
      <c r="W45" s="3" t="str">
        <f ca="1">MID(Q45&amp;$Y$2&amp;$Y$1&amp;$Y$1,1,$Y$4)</f>
        <v xml:space="preserve">ITM_EXP,                  </v>
      </c>
      <c r="X45" s="3" t="str">
        <f ca="1">MID(R45&amp;$Y$2&amp;$Y$1&amp;$Y$1,1,$Y$4)</f>
        <v xml:space="preserve">ITM_GTO,                  </v>
      </c>
      <c r="AA45" s="6" t="str">
        <f ca="1">$Y$3&amp;S33&amp;T33&amp;U33&amp;V33&amp;W33</f>
        <v xml:space="preserve">                            ITM_NULL,                 ITM_SST,                  -MNU_BASE,                -MNU_ANGLECONV,           -MNU_FLAGS,               -MNU_PROB,                </v>
      </c>
    </row>
    <row r="46" spans="1:27">
      <c r="A46" t="s">
        <v>1</v>
      </c>
      <c r="G46" s="10" t="str">
        <f t="shared" si="21"/>
        <v>E52</v>
      </c>
      <c r="H46" s="10" t="str">
        <f t="shared" si="21"/>
        <v>E53</v>
      </c>
      <c r="I46" s="10" t="str">
        <f t="shared" si="21"/>
        <v>E54</v>
      </c>
      <c r="J46" s="10" t="str">
        <f t="shared" si="21"/>
        <v>E55</v>
      </c>
      <c r="K46" s="10" t="str">
        <f t="shared" si="21"/>
        <v>E56</v>
      </c>
      <c r="L46" s="10" t="str">
        <f t="shared" si="21"/>
        <v>E57</v>
      </c>
      <c r="M46" s="9" t="str">
        <f t="shared" ca="1" si="18"/>
        <v>ITM_TGLFRT</v>
      </c>
      <c r="N46" s="9" t="str">
        <f t="shared" ca="1" si="13"/>
        <v>ITM_HASH_JM</v>
      </c>
      <c r="O46" s="9" t="str">
        <f t="shared" ca="1" si="14"/>
        <v>ITM_ms</v>
      </c>
      <c r="P46" s="9" t="str">
        <f t="shared" ca="1" si="15"/>
        <v>ITM_dotD</v>
      </c>
      <c r="Q46" s="9" t="str">
        <f t="shared" ca="1" si="16"/>
        <v>ITM_toREC2</v>
      </c>
      <c r="R46" s="9" t="str">
        <f t="shared" ca="1" si="22"/>
        <v>ITM_toPOL2</v>
      </c>
      <c r="S46" s="3" t="str">
        <f ca="1">MID(M46&amp;$Y$2&amp;$Y$1&amp;$Y$1,1,$Y$4)</f>
        <v xml:space="preserve">ITM_TGLFRT,               </v>
      </c>
      <c r="T46" s="3" t="str">
        <f ca="1">MID(N46&amp;$Y$2&amp;$Y$1&amp;$Y$1,1,$Y$4)</f>
        <v xml:space="preserve">ITM_HASH_JM,              </v>
      </c>
      <c r="U46" s="3" t="str">
        <f ca="1">MID(O46&amp;$Y$2&amp;$Y$1&amp;$Y$1,1,$Y$4)</f>
        <v xml:space="preserve">ITM_ms,                   </v>
      </c>
      <c r="V46" s="3" t="str">
        <f ca="1">MID(P46&amp;$Y$2&amp;$Y$1&amp;$Y$1,1,$Y$4)</f>
        <v xml:space="preserve">ITM_dotD,                 </v>
      </c>
      <c r="W46" s="3" t="str">
        <f ca="1">MID(Q46&amp;$Y$2&amp;$Y$1&amp;$Y$1,1,$Y$4)</f>
        <v xml:space="preserve">ITM_toREC2,               </v>
      </c>
      <c r="X46" s="3" t="str">
        <f ca="1">MID(R46&amp;$Y$2&amp;$Y$1&amp;$Y$1,1,$Y$4)</f>
        <v xml:space="preserve">ITM_toPOL2,               </v>
      </c>
      <c r="AA46" s="6" t="str">
        <f ca="1">$Y$3&amp;S34&amp;T34&amp;U34&amp;V34&amp;W34</f>
        <v xml:space="preserve">                            ITM_NULL,                 ITM_FLGSV,                -MNU_FIN,                 -MNU_UNITCONV,            -MNU_BITS,                -MNU_INTS,                </v>
      </c>
    </row>
    <row r="47" spans="1:27">
      <c r="A47" t="s">
        <v>2</v>
      </c>
      <c r="AA47" s="6"/>
    </row>
    <row r="48" spans="1:27">
      <c r="AA48" s="6" t="str">
        <f ca="1">$Y$3&amp;S35&amp;T35&amp;U35&amp;V35&amp;W35</f>
        <v xml:space="preserve">                            ITM_NULL,                 ITM_UP1,                  ITM_7,                    ITM_8,                    ITM_9,                    ITM_DIV,                  </v>
      </c>
    </row>
    <row r="49" spans="1:27">
      <c r="AA49" s="6" t="str">
        <f ca="1">$Y$3&amp;S36&amp;T36&amp;U36&amp;V36&amp;W36</f>
        <v xml:space="preserve">                            ITM_NULL,                 ITM_BST,                  -MNU_EQN,                 -MNU_ADV,                 -MNU_MATX,                -MNU_STAT,                </v>
      </c>
    </row>
    <row r="50" spans="1:27">
      <c r="A50" t="s">
        <v>3</v>
      </c>
      <c r="AA50" s="6" t="str">
        <f ca="1">$Y$3&amp;S37&amp;T37&amp;U37&amp;V37&amp;W37</f>
        <v xml:space="preserve">                            ITM_NULL,                 ITM_RBR,                  -MNU_INFO,                -MNU_CONST,               -MNU_XFN,                 -MNU_SUMS,                </v>
      </c>
    </row>
    <row r="51" spans="1:27">
      <c r="A51" t="s">
        <v>1</v>
      </c>
      <c r="AA51" s="6"/>
    </row>
    <row r="52" spans="1:27">
      <c r="A52" t="s">
        <v>5</v>
      </c>
      <c r="C52" t="s">
        <v>6</v>
      </c>
      <c r="D52" t="s">
        <v>151</v>
      </c>
      <c r="E52" t="s">
        <v>4</v>
      </c>
      <c r="AA52" s="6" t="str">
        <f ca="1">$Y$3&amp;S38&amp;T38&amp;U38&amp;V38&amp;W38</f>
        <v xml:space="preserve">                            ITM_NULL,                 ITM_ENTER,                ITM_XexY,                 ITM_CHS,                  ITM_EXPONENT,             ITM_BACKSPACE,            </v>
      </c>
    </row>
    <row r="53" spans="1:27">
      <c r="A53" t="s">
        <v>9</v>
      </c>
      <c r="C53" t="s">
        <v>10</v>
      </c>
      <c r="D53" t="s">
        <v>11</v>
      </c>
      <c r="E53" t="s">
        <v>152</v>
      </c>
      <c r="AA53" s="6" t="str">
        <f ca="1">$Y$3&amp;S39&amp;T39&amp;U39&amp;V39&amp;W39</f>
        <v xml:space="preserve">                            ITM_NULL,                 ITM_AIM,                  ITM_LASTX,                -MNU_MODE,                -MNU_DSP,                 -MNU_CLR,                 </v>
      </c>
    </row>
    <row r="54" spans="1:27">
      <c r="A54" t="s">
        <v>13</v>
      </c>
      <c r="C54" t="s">
        <v>14</v>
      </c>
      <c r="D54" t="s">
        <v>15</v>
      </c>
      <c r="E54" t="s">
        <v>16</v>
      </c>
      <c r="AA54" s="6" t="str">
        <f ca="1">$Y$3&amp;S40&amp;T40&amp;U40&amp;V40&amp;W40</f>
        <v xml:space="preserve">                            ITM_NULL,                 -MNU_CPX,                 ITM_Rup,                  -MNU_STK,                 -MNU_EXP,                 ITM_UNDO,                 </v>
      </c>
    </row>
    <row r="55" spans="1:27">
      <c r="A55" t="s">
        <v>17</v>
      </c>
      <c r="C55" t="s">
        <v>18</v>
      </c>
      <c r="D55" t="s">
        <v>19</v>
      </c>
      <c r="E55" t="s">
        <v>20</v>
      </c>
      <c r="AA55" s="6"/>
    </row>
    <row r="56" spans="1:27">
      <c r="A56" t="s">
        <v>21</v>
      </c>
      <c r="C56" t="s">
        <v>22</v>
      </c>
      <c r="D56" t="s">
        <v>23</v>
      </c>
      <c r="E56" t="s">
        <v>24</v>
      </c>
      <c r="AA56" s="6" t="str">
        <f ca="1">$Y$1&amp;S41&amp;T41&amp;U41&amp;V41&amp;W41&amp;X41</f>
        <v xml:space="preserve">                            ITM_STO,                  ITM_RCL,                  ITM_Rdown,                ITM_sin,                  ITM_cos,                  ITM_tan,                  </v>
      </c>
    </row>
    <row r="57" spans="1:27">
      <c r="A57" t="s">
        <v>25</v>
      </c>
      <c r="C57" t="s">
        <v>26</v>
      </c>
      <c r="D57" t="s">
        <v>44</v>
      </c>
      <c r="E57" t="s">
        <v>28</v>
      </c>
      <c r="AA57" s="6" t="str">
        <f ca="1">$Y$1&amp;S42&amp;T42&amp;U42&amp;V42&amp;W42&amp;X42</f>
        <v xml:space="preserve">                            KEY_COMPLEX,              ITM_PC,                   ITM_CONSTpi,              ITM_arcsin,               ITM_arccos,               ITM_arctan,               </v>
      </c>
    </row>
    <row r="58" spans="1:27">
      <c r="AA58" s="6" t="str">
        <f ca="1">$Y$1&amp;S43&amp;T43&amp;U43&amp;V43&amp;W43&amp;X43</f>
        <v xml:space="preserve">                            ITM_MAGNITUDE,            ITM_ANGLE,                ITM_XTHROOT,              ITM_CC,                   ITM_LBL,                  ITM_RTN,                  </v>
      </c>
    </row>
    <row r="59" spans="1:27">
      <c r="A59" t="s">
        <v>29</v>
      </c>
      <c r="C59" t="s">
        <v>30</v>
      </c>
      <c r="D59" t="s">
        <v>55</v>
      </c>
      <c r="E59" t="s">
        <v>31</v>
      </c>
      <c r="AA59" s="6"/>
    </row>
    <row r="60" spans="1:27">
      <c r="A60" t="s">
        <v>33</v>
      </c>
      <c r="C60" t="s">
        <v>34</v>
      </c>
      <c r="D60" t="s">
        <v>35</v>
      </c>
      <c r="E60" t="s">
        <v>32</v>
      </c>
      <c r="AA60" s="6" t="str">
        <f ca="1">$Y$1&amp;S44&amp;T44&amp;U44&amp;V44&amp;W44&amp;X44</f>
        <v xml:space="preserve">                            ITM_SIGMAPLUS,            ITM_1ONX,                 ITM_SQUAREROOTX,          ITM_LOG10,                ITM_LN,                   ITM_XEQ,                  </v>
      </c>
    </row>
    <row r="61" spans="1:27">
      <c r="A61" t="s">
        <v>37</v>
      </c>
      <c r="C61" t="s">
        <v>38</v>
      </c>
      <c r="D61" t="s">
        <v>39</v>
      </c>
      <c r="E61" t="s">
        <v>40</v>
      </c>
      <c r="AA61" s="6" t="str">
        <f ca="1">$Y$1&amp;S45&amp;T45&amp;U45&amp;V45&amp;W45&amp;X45</f>
        <v xml:space="preserve">                            ITM_SIGMAMINUS,           ITM_YX,                   ITM_SQUARE,               ITM_10x,                  ITM_EXP,                  ITM_GTO,                  </v>
      </c>
    </row>
    <row r="62" spans="1:27">
      <c r="A62" t="s">
        <v>41</v>
      </c>
      <c r="C62" t="s">
        <v>42</v>
      </c>
      <c r="D62" t="s">
        <v>43</v>
      </c>
      <c r="E62" t="s">
        <v>153</v>
      </c>
      <c r="AA62" s="6" t="str">
        <f ca="1">$Y$1&amp;S46&amp;T46&amp;U46&amp;V46&amp;W46&amp;X46</f>
        <v xml:space="preserve">                            ITM_TGLFRT,               ITM_HASH_JM,              ITM_ms,                   ITM_dotD,                 ITM_toREC2,               ITM_toPOL2,               </v>
      </c>
    </row>
    <row r="63" spans="1:27">
      <c r="A63" t="s">
        <v>45</v>
      </c>
      <c r="C63" t="s">
        <v>46</v>
      </c>
      <c r="D63" t="s">
        <v>47</v>
      </c>
      <c r="E63" t="s">
        <v>48</v>
      </c>
      <c r="AA63" s="6" t="s">
        <v>1</v>
      </c>
    </row>
    <row r="64" spans="1:27">
      <c r="A64" t="s">
        <v>49</v>
      </c>
      <c r="C64" t="s">
        <v>50</v>
      </c>
      <c r="D64" t="s">
        <v>51</v>
      </c>
      <c r="E64" t="s">
        <v>52</v>
      </c>
      <c r="AA64" s="6" t="s">
        <v>157</v>
      </c>
    </row>
    <row r="66" spans="1:27">
      <c r="A66" t="s">
        <v>53</v>
      </c>
      <c r="C66" t="s">
        <v>54</v>
      </c>
      <c r="D66" t="s">
        <v>27</v>
      </c>
      <c r="E66" t="s">
        <v>56</v>
      </c>
    </row>
    <row r="67" spans="1:27">
      <c r="A67" t="s">
        <v>57</v>
      </c>
      <c r="C67" t="s">
        <v>58</v>
      </c>
      <c r="D67" t="s">
        <v>59</v>
      </c>
      <c r="E67" t="s">
        <v>60</v>
      </c>
      <c r="AA67" s="7" t="str">
        <f>AA1</f>
        <v xml:space="preserve"> #ifdef JM_LAYOUT_1A  //JM UPDATED TO LAYOUT 1C. OPTIMAL. SIMULATOR.</v>
      </c>
    </row>
    <row r="68" spans="1:27">
      <c r="A68" t="s">
        <v>61</v>
      </c>
      <c r="C68" t="s">
        <v>62</v>
      </c>
      <c r="D68" t="s">
        <v>63</v>
      </c>
      <c r="E68" t="s">
        <v>64</v>
      </c>
      <c r="AA68" s="7" t="str">
        <f t="shared" ref="AA68" si="23">AA2</f>
        <v>//keyId primary           fShifted         gShifted      keyLblAim       primaryAim         fShiftedAim      gShiftedAim    primaryTam</v>
      </c>
    </row>
    <row r="69" spans="1:27">
      <c r="A69" t="s">
        <v>65</v>
      </c>
      <c r="C69" t="s">
        <v>66</v>
      </c>
      <c r="D69" t="s">
        <v>67</v>
      </c>
      <c r="E69" t="s">
        <v>68</v>
      </c>
      <c r="Y69" s="2"/>
      <c r="Z69" s="2"/>
      <c r="AA69" s="12" t="s">
        <v>159</v>
      </c>
    </row>
    <row r="70" spans="1:27">
      <c r="A70" t="s">
        <v>69</v>
      </c>
      <c r="C70" t="s">
        <v>70</v>
      </c>
      <c r="D70" t="s">
        <v>72</v>
      </c>
      <c r="E70" t="s">
        <v>71</v>
      </c>
      <c r="Y70" s="2"/>
      <c r="Z70" s="2" t="str">
        <f ca="1">$Y$1&amp;S3</f>
        <v xml:space="preserve">                            ITM_EXIT1,                </v>
      </c>
      <c r="AA70" s="8" t="str">
        <f ca="1">Z70&amp;S4&amp;T4&amp;U4&amp;V4&amp;W4</f>
        <v xml:space="preserve">                            ITM_EXIT1,                ITM_OFF,                  ITM_VIEW,                 ITM_SHOW,                 ITM_PR,                   -MNU_CATALOG,             </v>
      </c>
    </row>
    <row r="71" spans="1:27">
      <c r="Y71" s="2"/>
      <c r="Z71" s="2" t="str">
        <f ca="1">$Y$1&amp;S3</f>
        <v xml:space="preserve">                            ITM_EXIT1,                </v>
      </c>
      <c r="AA71" s="8" t="str">
        <f ca="1">Z71&amp;S5&amp;T5&amp;U5&amp;V5&amp;W5</f>
        <v xml:space="preserve">                            ITM_EXIT1,                -MNU_PRINT,               ITM_TIMER,                -MNU_INFO,                -MNU_PFN,                 -MNU_IO,                  </v>
      </c>
    </row>
    <row r="72" spans="1:27">
      <c r="A72" t="s">
        <v>73</v>
      </c>
      <c r="C72" t="s">
        <v>74</v>
      </c>
      <c r="D72" t="s">
        <v>75</v>
      </c>
      <c r="E72" t="s">
        <v>76</v>
      </c>
      <c r="Y72" s="2"/>
      <c r="Z72" s="2"/>
      <c r="AA72" s="13" t="str">
        <f>AA69</f>
        <v xml:space="preserve">                            ITM_SIGMAMINUS,           ITM_YX,                   ITM_SQUARE,               ITM_10x,                  ITM_EXP,                  ITM_XFACT, </v>
      </c>
    </row>
    <row r="73" spans="1:27">
      <c r="A73" t="s">
        <v>77</v>
      </c>
      <c r="C73" t="s">
        <v>78</v>
      </c>
      <c r="D73" t="s">
        <v>79</v>
      </c>
      <c r="E73" t="s">
        <v>142</v>
      </c>
      <c r="Y73" s="2"/>
      <c r="Z73" s="2" t="str">
        <f ca="1">$Y$1&amp;S$6</f>
        <v xml:space="preserve">                            KEY_fg,                   </v>
      </c>
      <c r="AA73" s="8" t="str">
        <f ca="1">Z73&amp;S7&amp;T7&amp;U7&amp;V7&amp;W7</f>
        <v xml:space="preserve">                            KEY_fg,                   ITM_NULL,                 ITM_ASSIGN,               ITM_USERMODE,             -MNU_PARTS,               -MNU_FIN,                 </v>
      </c>
    </row>
    <row r="74" spans="1:27">
      <c r="A74" t="s">
        <v>81</v>
      </c>
      <c r="C74" t="s">
        <v>82</v>
      </c>
      <c r="D74" t="s">
        <v>83</v>
      </c>
      <c r="E74" t="s">
        <v>84</v>
      </c>
      <c r="Y74" s="2"/>
      <c r="Z74" s="2" t="str">
        <f ca="1">$Y$1&amp;S$6</f>
        <v xml:space="preserve">                            KEY_fg,                   </v>
      </c>
      <c r="AA74" s="8" t="str">
        <f ca="1">Z74&amp;S8&amp;T8&amp;U8&amp;V8&amp;W8</f>
        <v xml:space="preserve">                            KEY_fg,                   ITM_NULL,                 -MNU_ASN,                 -MNU_LOOP,                -MNU_TEST,                -MNU_ALPHAFN,             </v>
      </c>
    </row>
    <row r="75" spans="1:27">
      <c r="A75" t="s">
        <v>85</v>
      </c>
      <c r="C75" t="s">
        <v>86</v>
      </c>
      <c r="D75" t="s">
        <v>87</v>
      </c>
      <c r="E75" t="s">
        <v>88</v>
      </c>
      <c r="Y75" s="2"/>
      <c r="Z75" s="2"/>
      <c r="AA75" s="13" t="str">
        <f>AA72</f>
        <v xml:space="preserve">                            ITM_SIGMAMINUS,           ITM_YX,                   ITM_SQUARE,               ITM_10x,                  ITM_EXP,                  ITM_XFACT, </v>
      </c>
    </row>
    <row r="76" spans="1:27">
      <c r="A76" t="s">
        <v>89</v>
      </c>
      <c r="C76" t="s">
        <v>90</v>
      </c>
      <c r="D76" t="s">
        <v>91</v>
      </c>
      <c r="E76" t="s">
        <v>92</v>
      </c>
      <c r="Y76" s="2"/>
      <c r="Z76" s="2" t="str">
        <f ca="1">$Y$1&amp;S$9</f>
        <v xml:space="preserve">                            ITM_DOWN1,                </v>
      </c>
      <c r="AA76" s="8" t="str">
        <f ca="1">Z76&amp;S10&amp;T10&amp;U10&amp;V10&amp;W10</f>
        <v xml:space="preserve">                            ITM_DOWN1,                ITM_SST,                  -MNU_BASE,                -MNU_ANGLECONV,           -MNU_FLAGS,               -MNU_PROB,                </v>
      </c>
    </row>
    <row r="77" spans="1:27">
      <c r="Y77" s="2"/>
      <c r="Z77" s="2" t="str">
        <f ca="1">$Y$1&amp;S$9</f>
        <v xml:space="preserve">                            ITM_DOWN1,                </v>
      </c>
      <c r="AA77" s="8" t="str">
        <f ca="1">Z77&amp;S11&amp;T11&amp;U11&amp;V11&amp;W11</f>
        <v xml:space="preserve">                            ITM_DOWN1,                ITM_FLGSV,                -MNU_CLK,                 -MNU_UNITCONV,            -MNU_BITS,                -MNU_INTS,                </v>
      </c>
    </row>
    <row r="78" spans="1:27">
      <c r="A78" t="s">
        <v>93</v>
      </c>
      <c r="C78" t="s">
        <v>94</v>
      </c>
      <c r="D78" t="s">
        <v>95</v>
      </c>
      <c r="E78" t="s">
        <v>96</v>
      </c>
      <c r="Y78" s="2"/>
      <c r="Z78" s="2"/>
      <c r="AA78" s="13" t="str">
        <f>AA75</f>
        <v xml:space="preserve">                            ITM_SIGMAMINUS,           ITM_YX,                   ITM_SQUARE,               ITM_10x,                  ITM_EXP,                  ITM_XFACT, </v>
      </c>
    </row>
    <row r="79" spans="1:27">
      <c r="A79" t="s">
        <v>97</v>
      </c>
      <c r="C79" t="s">
        <v>98</v>
      </c>
      <c r="D79" t="s">
        <v>99</v>
      </c>
      <c r="E79" t="s">
        <v>129</v>
      </c>
      <c r="Y79" s="2"/>
      <c r="Z79" s="2" t="str">
        <f ca="1">$Y$1&amp;S$12</f>
        <v xml:space="preserve">                            ITM_UP1,                  </v>
      </c>
      <c r="AA79" s="8" t="str">
        <f ca="1">Z79&amp;S13&amp;T13&amp;U13&amp;V13&amp;W13</f>
        <v xml:space="preserve">                            ITM_UP1,                  ITM_BST,                  -MNU_EQN,                 -MNU_ADV,                 -MNU_MATX,                -MNU_STAT,                </v>
      </c>
    </row>
    <row r="80" spans="1:27">
      <c r="A80" t="s">
        <v>101</v>
      </c>
      <c r="C80" t="s">
        <v>102</v>
      </c>
      <c r="D80" t="s">
        <v>103</v>
      </c>
      <c r="E80" t="s">
        <v>104</v>
      </c>
      <c r="Y80" s="2"/>
      <c r="Z80" s="2" t="str">
        <f ca="1">$Y$1&amp;S$12</f>
        <v xml:space="preserve">                            ITM_UP1,                  </v>
      </c>
      <c r="AA80" s="8" t="str">
        <f ca="1">Z80&amp;S14&amp;T14&amp;U14&amp;V14&amp;W14</f>
        <v xml:space="preserve">                            ITM_UP1,                  ITM_RBR,                  -MNU_HOME,                -MNU_CONST,               -MNU_XFN,                 -MNU_SUMS,                </v>
      </c>
    </row>
    <row r="81" spans="1:27">
      <c r="A81" t="s">
        <v>105</v>
      </c>
      <c r="C81" t="s">
        <v>106</v>
      </c>
      <c r="D81" t="s">
        <v>107</v>
      </c>
      <c r="E81" t="s">
        <v>108</v>
      </c>
      <c r="Y81" s="2"/>
      <c r="Z81" s="2"/>
      <c r="AA81" s="13" t="str">
        <f>AA78</f>
        <v xml:space="preserve">                            ITM_SIGMAMINUS,           ITM_YX,                   ITM_SQUARE,               ITM_10x,                  ITM_EXP,                  ITM_XFACT, </v>
      </c>
    </row>
    <row r="82" spans="1:27">
      <c r="A82" t="s">
        <v>109</v>
      </c>
      <c r="C82" t="s">
        <v>110</v>
      </c>
      <c r="D82" t="s">
        <v>111</v>
      </c>
      <c r="E82" t="s">
        <v>112</v>
      </c>
      <c r="Y82" s="2"/>
      <c r="Z82" s="2" t="str">
        <f ca="1">$Y$1&amp;S$15</f>
        <v xml:space="preserve">                            ITM_ENTER,                </v>
      </c>
      <c r="AA82" s="8" t="str">
        <f ca="1">Z82&amp;S16&amp;T16&amp;U16&amp;V16&amp;W16</f>
        <v xml:space="preserve">                            ITM_ENTER,                KEY_COMPLEX,              ITM_LASTX,                -MNU_MODE,                -MNU_DSP,                 ITM_UNDO,                 </v>
      </c>
    </row>
    <row r="83" spans="1:27">
      <c r="Y83" s="2"/>
      <c r="Z83" s="2" t="str">
        <f ca="1">$Y$1&amp;S$15</f>
        <v xml:space="preserve">                            ITM_ENTER,                </v>
      </c>
      <c r="AA83" s="8" t="str">
        <f ca="1">Z83&amp;S17&amp;T17&amp;U17&amp;V17&amp;W17</f>
        <v xml:space="preserve">                            ITM_ENTER,                -MNU_CPX,                 ITM_Rup,                  -MNU_STK,                 -MNU_EXP,                 -MNU_CLR,                 </v>
      </c>
    </row>
    <row r="84" spans="1:27">
      <c r="A84" t="s">
        <v>113</v>
      </c>
      <c r="C84" t="s">
        <v>114</v>
      </c>
      <c r="D84" t="s">
        <v>8</v>
      </c>
      <c r="E84" t="s">
        <v>8</v>
      </c>
      <c r="Y84" s="2"/>
      <c r="Z84" s="2"/>
      <c r="AA84" s="13" t="str">
        <f>AA81</f>
        <v xml:space="preserve">                            ITM_SIGMAMINUS,           ITM_YX,                   ITM_SQUARE,               ITM_10x,                  ITM_EXP,                  ITM_XFACT, </v>
      </c>
    </row>
    <row r="85" spans="1:27">
      <c r="A85" t="s">
        <v>115</v>
      </c>
      <c r="C85" t="s">
        <v>116</v>
      </c>
      <c r="D85" t="s">
        <v>117</v>
      </c>
      <c r="E85" t="s">
        <v>118</v>
      </c>
      <c r="Y85" s="2"/>
      <c r="Z85" s="2" t="str">
        <f ca="1">$Y$1&amp;S16</f>
        <v xml:space="preserve">                            KEY_COMPLEX,              </v>
      </c>
      <c r="AA85" s="8" t="str">
        <f ca="1">Z85&amp;S19&amp;T19&amp;U19&amp;V19&amp;W19</f>
        <v xml:space="preserve">                            KEY_COMPLEX,              ITM_MAGNITUDE,            ITM_PC,                   ITM_CONSTpi,              ITM_arcsin,               ITM_arccos,               </v>
      </c>
    </row>
    <row r="86" spans="1:27">
      <c r="A86" t="s">
        <v>119</v>
      </c>
      <c r="C86" t="s">
        <v>120</v>
      </c>
      <c r="D86" t="s">
        <v>121</v>
      </c>
      <c r="E86" t="s">
        <v>122</v>
      </c>
      <c r="Y86" s="2"/>
      <c r="Z86" s="2" t="str">
        <f ca="1">$Y$1&amp;S19</f>
        <v xml:space="preserve">                            ITM_MAGNITUDE,            </v>
      </c>
      <c r="AA86" s="8" t="str">
        <f ca="1">Z86&amp;S20&amp;T20&amp;U20&amp;V20&amp;W20</f>
        <v xml:space="preserve">                            ITM_MAGNITUDE,            ITM_ANGLE,                ITM_DELTAPC,              ITM_XTHROOT,              ITM_GTO,                  ITM_LBL,                  </v>
      </c>
    </row>
    <row r="87" spans="1:27">
      <c r="A87" t="s">
        <v>123</v>
      </c>
      <c r="C87" t="s">
        <v>124</v>
      </c>
      <c r="D87" t="s">
        <v>146</v>
      </c>
      <c r="E87" t="s">
        <v>126</v>
      </c>
      <c r="Y87" s="2"/>
      <c r="Z87" s="2"/>
      <c r="AA87" s="13" t="str">
        <f>AA84</f>
        <v xml:space="preserve">                            ITM_SIGMAMINUS,           ITM_YX,                   ITM_SQUARE,               ITM_10x,                  ITM_EXP,                  ITM_XFACT, </v>
      </c>
    </row>
    <row r="88" spans="1:27">
      <c r="A88" t="s">
        <v>127</v>
      </c>
      <c r="C88" t="s">
        <v>128</v>
      </c>
      <c r="D88" t="s">
        <v>150</v>
      </c>
      <c r="E88" t="s">
        <v>130</v>
      </c>
      <c r="Y88" s="2"/>
      <c r="Z88" s="2" t="str">
        <f>$Y$1&amp;"ITM_NULL"</f>
        <v xml:space="preserve">                            ITM_NULL</v>
      </c>
      <c r="AA88" s="8" t="str">
        <f ca="1">Z88&amp;S22&amp;T22&amp;U22&amp;V22&amp;W22</f>
        <v xml:space="preserve">                            ITM_NULLITM_RI/*ITM_RND*/,        ITM_YX,                   ITM_SQUARE,               ITM_10x,                  ITM_EXP,                  </v>
      </c>
    </row>
    <row r="89" spans="1:27">
      <c r="Y89" s="2"/>
      <c r="Z89" s="2" t="str">
        <f ca="1">$Y$1&amp;S23</f>
        <v xml:space="preserve">                            ITM_TGLFRT,               </v>
      </c>
      <c r="AA89" s="8" t="str">
        <f ca="1">Z89&amp;S23&amp;T23&amp;U23&amp;V23&amp;W23</f>
        <v xml:space="preserve">                            ITM_TGLFRT,               ITM_TGLFRT,               ITM_HASH_JM/*ITM_toINT*/, ITM_ms,                   ITM_dotD,                 ITM_toREC2,               </v>
      </c>
    </row>
    <row r="90" spans="1:27">
      <c r="A90" t="s">
        <v>131</v>
      </c>
      <c r="C90" t="s">
        <v>132</v>
      </c>
      <c r="D90" t="s">
        <v>133</v>
      </c>
      <c r="E90" t="s">
        <v>134</v>
      </c>
      <c r="AA90" s="8"/>
    </row>
    <row r="91" spans="1:27">
      <c r="A91" t="s">
        <v>135</v>
      </c>
      <c r="C91" t="s">
        <v>136</v>
      </c>
      <c r="D91" t="s">
        <v>80</v>
      </c>
      <c r="E91" t="s">
        <v>138</v>
      </c>
      <c r="AA91" s="8"/>
    </row>
    <row r="92" spans="1:27">
      <c r="A92" t="s">
        <v>139</v>
      </c>
      <c r="C92" t="s">
        <v>140</v>
      </c>
      <c r="D92" t="s">
        <v>141</v>
      </c>
      <c r="E92" t="s">
        <v>137</v>
      </c>
      <c r="AA92" s="8"/>
    </row>
    <row r="93" spans="1:27">
      <c r="A93" t="s">
        <v>143</v>
      </c>
      <c r="C93" t="s">
        <v>144</v>
      </c>
      <c r="D93" t="s">
        <v>145</v>
      </c>
      <c r="E93" t="s">
        <v>100</v>
      </c>
      <c r="AA93" s="6"/>
    </row>
    <row r="94" spans="1:27">
      <c r="A94" t="s">
        <v>147</v>
      </c>
      <c r="C94" t="s">
        <v>148</v>
      </c>
      <c r="D94" t="s">
        <v>149</v>
      </c>
      <c r="E94" t="s">
        <v>125</v>
      </c>
      <c r="AA94" s="7"/>
    </row>
    <row r="95" spans="1:27">
      <c r="A95" t="s">
        <v>1</v>
      </c>
      <c r="AA95" s="7"/>
    </row>
    <row r="96" spans="1:27">
      <c r="AA96" s="7">
        <f>AE30</f>
        <v>0</v>
      </c>
    </row>
    <row r="97" spans="25:27">
      <c r="AA97" s="7">
        <f>AE31</f>
        <v>0</v>
      </c>
    </row>
    <row r="98" spans="25:27">
      <c r="AA98" s="7"/>
    </row>
    <row r="99" spans="25:27">
      <c r="AA99" s="7"/>
    </row>
    <row r="100" spans="25:27">
      <c r="AA100" s="7">
        <f>AE34</f>
        <v>0</v>
      </c>
    </row>
    <row r="101" spans="25:27">
      <c r="AA101" s="7">
        <f>AE35</f>
        <v>0</v>
      </c>
    </row>
    <row r="102" spans="25:27">
      <c r="Y102" s="2"/>
      <c r="Z102" s="2"/>
      <c r="AA102" s="13" t="str">
        <f>AA87</f>
        <v xml:space="preserve">                            ITM_SIGMAMINUS,           ITM_YX,                   ITM_SQUARE,               ITM_10x,                  ITM_EXP,                  ITM_XFACT, </v>
      </c>
    </row>
    <row r="103" spans="25:27">
      <c r="Y103" s="2"/>
      <c r="Z103" s="2" t="str">
        <f ca="1">Z70</f>
        <v xml:space="preserve">                            ITM_EXIT1,                </v>
      </c>
      <c r="AA103" s="8" t="str">
        <f ca="1">Z103&amp;S27&amp;T27&amp;U27&amp;V27&amp;W27</f>
        <v xml:space="preserve">                            ITM_EXIT1,                ITM_OFF,                  -MNU_HOME,                ITM_SHOW,                 ITM_PR,                   -MNU_CATALOG,             </v>
      </c>
    </row>
    <row r="104" spans="25:27">
      <c r="Y104" s="2"/>
      <c r="Z104" s="2" t="str">
        <f ca="1">Z71</f>
        <v xml:space="preserve">                            ITM_EXIT1,                </v>
      </c>
      <c r="AA104" s="8" t="str">
        <f ca="1">Z104&amp;S28&amp;T28&amp;U28&amp;V28&amp;W28</f>
        <v xml:space="preserve">                            ITM_EXIT1,                -MNU_PRINT,               ITM_TIMER,                ITM_VIEW,                 -MNU_CLK,                 -MNU_PARTS,               </v>
      </c>
    </row>
    <row r="105" spans="25:27">
      <c r="Y105" s="2"/>
      <c r="Z105" s="2">
        <f>Z72</f>
        <v>0</v>
      </c>
      <c r="AA105" s="13" t="str">
        <f>AA102</f>
        <v xml:space="preserve">                            ITM_SIGMAMINUS,           ITM_YX,                   ITM_SQUARE,               ITM_10x,                  ITM_EXP,                  ITM_XFACT, </v>
      </c>
    </row>
    <row r="106" spans="25:27">
      <c r="Y106" s="2"/>
      <c r="Z106" s="2" t="str">
        <f ca="1">Z73</f>
        <v xml:space="preserve">                            KEY_fg,                   </v>
      </c>
      <c r="AA106" s="8" t="str">
        <f ca="1">Z106&amp;S30&amp;T30&amp;U30&amp;V30&amp;W30</f>
        <v xml:space="preserve">                            KEY_fg,                   ITM_NULL,                 ITM_ASSIGN,               ITM_USERMODE,             -MNU_PFN,                 -MNU_IO,                  </v>
      </c>
    </row>
    <row r="107" spans="25:27">
      <c r="Y107" s="2"/>
      <c r="Z107" s="2" t="str">
        <f ca="1">Z74</f>
        <v xml:space="preserve">                            KEY_fg,                   </v>
      </c>
      <c r="AA107" s="8" t="str">
        <f ca="1">Z107&amp;S31&amp;T31&amp;U31&amp;V31&amp;W31</f>
        <v xml:space="preserve">                            KEY_fg,                   ITM_NULL,                 -MNU_ASN,                 -MNU_LOOP,                -MNU_TEST,                -MNU_ALPHAFN,             </v>
      </c>
    </row>
    <row r="108" spans="25:27">
      <c r="Y108" s="2"/>
      <c r="Z108" s="2">
        <f>Z75</f>
        <v>0</v>
      </c>
      <c r="AA108" s="13" t="str">
        <f>AA105</f>
        <v xml:space="preserve">                            ITM_SIGMAMINUS,           ITM_YX,                   ITM_SQUARE,               ITM_10x,                  ITM_EXP,                  ITM_XFACT, </v>
      </c>
    </row>
    <row r="109" spans="25:27">
      <c r="Y109" s="2"/>
      <c r="Z109" s="2" t="str">
        <f ca="1">Z76</f>
        <v xml:space="preserve">                            ITM_DOWN1,                </v>
      </c>
      <c r="AA109" s="8" t="str">
        <f ca="1">Z109&amp;S33&amp;T33&amp;U33&amp;V33&amp;W33</f>
        <v xml:space="preserve">                            ITM_DOWN1,                ITM_SST,                  -MNU_BASE,                -MNU_ANGLECONV,           -MNU_FLAGS,               -MNU_PROB,                </v>
      </c>
    </row>
    <row r="110" spans="25:27">
      <c r="Y110" s="2"/>
      <c r="Z110" s="2" t="str">
        <f ca="1">Z77</f>
        <v xml:space="preserve">                            ITM_DOWN1,                </v>
      </c>
      <c r="AA110" s="8" t="str">
        <f ca="1">Z110&amp;S34&amp;T34&amp;U34&amp;V34&amp;W34</f>
        <v xml:space="preserve">                            ITM_DOWN1,                ITM_FLGSV,                -MNU_FIN,                 -MNU_UNITCONV,            -MNU_BITS,                -MNU_INTS,                </v>
      </c>
    </row>
    <row r="111" spans="25:27">
      <c r="Y111" s="2"/>
      <c r="Z111" s="2">
        <f>Z78</f>
        <v>0</v>
      </c>
      <c r="AA111" s="13" t="str">
        <f>AA108</f>
        <v xml:space="preserve">                            ITM_SIGMAMINUS,           ITM_YX,                   ITM_SQUARE,               ITM_10x,                  ITM_EXP,                  ITM_XFACT, </v>
      </c>
    </row>
    <row r="112" spans="25:27">
      <c r="Y112" s="2"/>
      <c r="Z112" s="2" t="str">
        <f ca="1">Z79</f>
        <v xml:space="preserve">                            ITM_UP1,                  </v>
      </c>
      <c r="AA112" s="8" t="str">
        <f ca="1">Z112&amp;S36&amp;T36&amp;U36&amp;V36&amp;W36</f>
        <v xml:space="preserve">                            ITM_UP1,                  ITM_BST,                  -MNU_EQN,                 -MNU_ADV,                 -MNU_MATX,                -MNU_STAT,                </v>
      </c>
    </row>
    <row r="113" spans="25:27">
      <c r="Y113" s="2"/>
      <c r="Z113" s="2" t="str">
        <f ca="1">Z80</f>
        <v xml:space="preserve">                            ITM_UP1,                  </v>
      </c>
      <c r="AA113" s="8" t="str">
        <f ca="1">Z113&amp;S37&amp;T37&amp;U37&amp;V37&amp;W37</f>
        <v xml:space="preserve">                            ITM_UP1,                  ITM_RBR,                  -MNU_INFO,                -MNU_CONST,               -MNU_XFN,                 -MNU_SUMS,                </v>
      </c>
    </row>
    <row r="114" spans="25:27">
      <c r="Y114" s="2"/>
      <c r="Z114" s="2">
        <f>Z81</f>
        <v>0</v>
      </c>
      <c r="AA114" s="13" t="str">
        <f>AA111</f>
        <v xml:space="preserve">                            ITM_SIGMAMINUS,           ITM_YX,                   ITM_SQUARE,               ITM_10x,                  ITM_EXP,                  ITM_XFACT, </v>
      </c>
    </row>
    <row r="115" spans="25:27">
      <c r="Y115" s="2"/>
      <c r="Z115" s="2" t="str">
        <f ca="1">Z82</f>
        <v xml:space="preserve">                            ITM_ENTER,                </v>
      </c>
      <c r="AA115" s="8" t="str">
        <f ca="1">Z115&amp;S39&amp;T39&amp;U39&amp;V39&amp;W39</f>
        <v xml:space="preserve">                            ITM_ENTER,                ITM_AIM,                  ITM_LASTX,                -MNU_MODE,                -MNU_DSP,                 -MNU_CLR,                 </v>
      </c>
    </row>
    <row r="116" spans="25:27">
      <c r="Y116" s="2"/>
      <c r="Z116" s="2" t="str">
        <f ca="1">Z83</f>
        <v xml:space="preserve">                            ITM_ENTER,                </v>
      </c>
      <c r="AA116" s="8" t="str">
        <f ca="1">Z116&amp;S40&amp;T40&amp;U40&amp;V40&amp;W40</f>
        <v xml:space="preserve">                            ITM_ENTER,                -MNU_CPX,                 ITM_Rup,                  -MNU_STK,                 -MNU_EXP,                 ITM_UNDO,                 </v>
      </c>
    </row>
    <row r="117" spans="25:27">
      <c r="Y117" s="2"/>
      <c r="Z117" s="2">
        <f>Z84</f>
        <v>0</v>
      </c>
      <c r="AA117" s="13" t="str">
        <f>AA114</f>
        <v xml:space="preserve">                            ITM_SIGMAMINUS,           ITM_YX,                   ITM_SQUARE,               ITM_10x,                  ITM_EXP,                  ITM_XFACT, </v>
      </c>
    </row>
    <row r="118" spans="25:27">
      <c r="Y118" s="2"/>
      <c r="Z118" s="2" t="str">
        <f ca="1">Z85</f>
        <v xml:space="preserve">                            KEY_COMPLEX,              </v>
      </c>
      <c r="AA118" s="8" t="str">
        <f ca="1">Z118&amp;S42&amp;T42&amp;U42&amp;V42&amp;W42</f>
        <v xml:space="preserve">                            KEY_COMPLEX,              KEY_COMPLEX,              ITM_PC,                   ITM_CONSTpi,              ITM_arcsin,               ITM_arccos,               </v>
      </c>
    </row>
    <row r="119" spans="25:27">
      <c r="Y119" s="2"/>
      <c r="Z119" s="2" t="str">
        <f ca="1">Z86</f>
        <v xml:space="preserve">                            ITM_MAGNITUDE,            </v>
      </c>
      <c r="AA119" s="8" t="str">
        <f ca="1">Z119&amp;S43&amp;T43&amp;U43&amp;V43&amp;W43</f>
        <v xml:space="preserve">                            ITM_MAGNITUDE,            ITM_MAGNITUDE,            ITM_ANGLE,                ITM_XTHROOT,              ITM_CC,                   ITM_LBL,                  </v>
      </c>
    </row>
    <row r="120" spans="25:27">
      <c r="Y120" s="2"/>
      <c r="Z120" s="2">
        <f>Z87</f>
        <v>0</v>
      </c>
      <c r="AA120" s="13" t="str">
        <f>AA117</f>
        <v xml:space="preserve">                            ITM_SIGMAMINUS,           ITM_YX,                   ITM_SQUARE,               ITM_10x,                  ITM_EXP,                  ITM_XFACT, </v>
      </c>
    </row>
    <row r="121" spans="25:27">
      <c r="Y121" s="2"/>
      <c r="Z121" s="2" t="str">
        <f>Z88</f>
        <v xml:space="preserve">                            ITM_NULL</v>
      </c>
      <c r="AA121" s="8" t="str">
        <f ca="1">Z121&amp;S45&amp;T45&amp;U45&amp;V45&amp;W45</f>
        <v xml:space="preserve">                            ITM_NULLITM_SIGMAMINUS,           ITM_YX,                   ITM_SQUARE,               ITM_10x,                  ITM_EXP,                  </v>
      </c>
    </row>
    <row r="122" spans="25:27">
      <c r="Y122" s="2"/>
      <c r="Z122" s="2" t="str">
        <f ca="1">Z89</f>
        <v xml:space="preserve">                            ITM_TGLFRT,               </v>
      </c>
      <c r="AA122" s="8" t="str">
        <f ca="1">Z122&amp;S46&amp;T46&amp;U46&amp;V46&amp;W46</f>
        <v xml:space="preserve">                            ITM_TGLFRT,               ITM_TGLFRT,               ITM_HASH_JM,              ITM_ms,                   ITM_dotD,                 ITM_toREC2,               </v>
      </c>
    </row>
    <row r="123" spans="25:27">
      <c r="AA123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2020-12-03T00:27:57Z</dcterms:created>
  <dcterms:modified xsi:type="dcterms:W3CDTF">2020-12-04T22:20:43Z</dcterms:modified>
</cp:coreProperties>
</file>