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79E53A8-C802-4842-BEED-D54246637DD5}" xr6:coauthVersionLast="47" xr6:coauthVersionMax="47" xr10:uidLastSave="{00000000-0000-0000-0000-000000000000}"/>
  <bookViews>
    <workbookView xWindow="0" yWindow="52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SOURCE!$A$3:$AG$2187</definedName>
    <definedName name="_xlnm._FilterDatabase" localSheetId="4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610" i="1" l="1"/>
  <c r="Z1610" i="1"/>
  <c r="AA1610" i="1" s="1"/>
  <c r="T1610" i="1"/>
  <c r="S1610" i="1"/>
  <c r="AC1609" i="1"/>
  <c r="Z1609" i="1"/>
  <c r="AA1609" i="1" s="1"/>
  <c r="T1609" i="1"/>
  <c r="S1609" i="1"/>
  <c r="B1609" i="1"/>
  <c r="AB1609" i="1" s="1"/>
  <c r="AC2176" i="1"/>
  <c r="Z2176" i="1"/>
  <c r="AA2176" i="1" s="1"/>
  <c r="T2176" i="1"/>
  <c r="S2176" i="1"/>
  <c r="AC2177" i="1"/>
  <c r="Z2177" i="1"/>
  <c r="AA2177" i="1" s="1"/>
  <c r="T2177" i="1"/>
  <c r="S2177" i="1"/>
  <c r="S2178" i="1"/>
  <c r="T2178" i="1"/>
  <c r="Z2178" i="1"/>
  <c r="AA2178" i="1" s="1"/>
  <c r="AC2178" i="1"/>
  <c r="S2179" i="1"/>
  <c r="T2179" i="1"/>
  <c r="Z2179" i="1"/>
  <c r="AA2179" i="1" s="1"/>
  <c r="AC2179" i="1"/>
  <c r="S2161" i="1"/>
  <c r="T2161" i="1"/>
  <c r="Z2161" i="1"/>
  <c r="AA2161" i="1" s="1"/>
  <c r="AC2161" i="1"/>
  <c r="S2162" i="1"/>
  <c r="T2162" i="1"/>
  <c r="Z2162" i="1"/>
  <c r="AA2162" i="1" s="1"/>
  <c r="AC2162" i="1"/>
  <c r="S2163" i="1"/>
  <c r="T2163" i="1"/>
  <c r="Z2163" i="1"/>
  <c r="AA2163" i="1" s="1"/>
  <c r="AC2163" i="1"/>
  <c r="S2164" i="1"/>
  <c r="T2164" i="1"/>
  <c r="Z2164" i="1"/>
  <c r="AA2164" i="1" s="1"/>
  <c r="AC2164" i="1"/>
  <c r="S2165" i="1"/>
  <c r="T2165" i="1"/>
  <c r="Z2165" i="1"/>
  <c r="AA2165" i="1" s="1"/>
  <c r="AC2165" i="1"/>
  <c r="S2166" i="1"/>
  <c r="T2166" i="1"/>
  <c r="Z2166" i="1"/>
  <c r="AA2166" i="1" s="1"/>
  <c r="AC2166" i="1"/>
  <c r="S2167" i="1"/>
  <c r="T2167" i="1"/>
  <c r="Z2167" i="1"/>
  <c r="AA2167" i="1" s="1"/>
  <c r="AC2167" i="1"/>
  <c r="S2168" i="1"/>
  <c r="T2168" i="1"/>
  <c r="Z2168" i="1"/>
  <c r="AA2168" i="1" s="1"/>
  <c r="AC2168" i="1"/>
  <c r="S2169" i="1"/>
  <c r="T2169" i="1"/>
  <c r="Z2169" i="1"/>
  <c r="AA2169" i="1" s="1"/>
  <c r="AC2169" i="1"/>
  <c r="S2170" i="1"/>
  <c r="T2170" i="1"/>
  <c r="Z2170" i="1"/>
  <c r="AA2170" i="1" s="1"/>
  <c r="AC2170" i="1"/>
  <c r="S2171" i="1"/>
  <c r="T2171" i="1"/>
  <c r="Z2171" i="1"/>
  <c r="AA2171" i="1" s="1"/>
  <c r="AC2171" i="1"/>
  <c r="S2172" i="1"/>
  <c r="T2172" i="1"/>
  <c r="Z2172" i="1"/>
  <c r="AA2172" i="1" s="1"/>
  <c r="AC2172" i="1"/>
  <c r="S2173" i="1"/>
  <c r="T2173" i="1"/>
  <c r="Z2173" i="1"/>
  <c r="AA2173" i="1" s="1"/>
  <c r="AC2173" i="1"/>
  <c r="S2174" i="1"/>
  <c r="T2174" i="1"/>
  <c r="Z2174" i="1"/>
  <c r="AA2174" i="1" s="1"/>
  <c r="AC2174" i="1"/>
  <c r="S2175" i="1"/>
  <c r="T2175" i="1"/>
  <c r="Z2175" i="1"/>
  <c r="AA2175" i="1" s="1"/>
  <c r="AC2175" i="1"/>
  <c r="A2180" i="1"/>
  <c r="A2181" i="1"/>
  <c r="A2181" i="4" s="1"/>
  <c r="A2182" i="1"/>
  <c r="A2182" i="4" s="1"/>
  <c r="A2183" i="1"/>
  <c r="A2183" i="4" s="1"/>
  <c r="A2184" i="1"/>
  <c r="A2184" i="4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0" i="4"/>
  <c r="AC2160" i="1"/>
  <c r="Z2160" i="1"/>
  <c r="AA2160" i="1" s="1"/>
  <c r="T2160" i="1"/>
  <c r="S2160" i="1"/>
  <c r="AC2159" i="1"/>
  <c r="Z2159" i="1"/>
  <c r="AA2159" i="1" s="1"/>
  <c r="T2159" i="1"/>
  <c r="S2159" i="1"/>
  <c r="AC2158" i="1"/>
  <c r="Z2158" i="1"/>
  <c r="AA2158" i="1" s="1"/>
  <c r="T2158" i="1"/>
  <c r="S2158" i="1"/>
  <c r="AC2157" i="1"/>
  <c r="Z2157" i="1"/>
  <c r="AA2157" i="1" s="1"/>
  <c r="T2157" i="1"/>
  <c r="S2157" i="1"/>
  <c r="AC2156" i="1"/>
  <c r="Z2156" i="1"/>
  <c r="AA2156" i="1" s="1"/>
  <c r="T2156" i="1"/>
  <c r="S2156" i="1"/>
  <c r="AC2155" i="1"/>
  <c r="Z2155" i="1"/>
  <c r="AA2155" i="1" s="1"/>
  <c r="T2155" i="1"/>
  <c r="S2155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1609" i="1" l="1"/>
  <c r="AG1609" i="1" s="1"/>
  <c r="V1609" i="1"/>
  <c r="AD1609" i="1"/>
  <c r="AF1610" i="1"/>
  <c r="AG1610" i="1" s="1"/>
  <c r="AD1610" i="1"/>
  <c r="V1610" i="1"/>
  <c r="B1610" i="1"/>
  <c r="A1609" i="1"/>
  <c r="AF2178" i="1"/>
  <c r="AG2178" i="1" s="1"/>
  <c r="AD2178" i="1"/>
  <c r="AD2179" i="1"/>
  <c r="AF2179" i="1"/>
  <c r="AG2179" i="1" s="1"/>
  <c r="AF2177" i="1"/>
  <c r="AG2177" i="1" s="1"/>
  <c r="AD2177" i="1"/>
  <c r="AF2176" i="1"/>
  <c r="AG2176" i="1" s="1"/>
  <c r="AD2176" i="1"/>
  <c r="AD2168" i="1"/>
  <c r="AF2168" i="1"/>
  <c r="AG2168" i="1" s="1"/>
  <c r="AD2165" i="1"/>
  <c r="AF2165" i="1"/>
  <c r="AG2165" i="1" s="1"/>
  <c r="AD2162" i="1"/>
  <c r="AF2162" i="1"/>
  <c r="AG2162" i="1"/>
  <c r="AD2174" i="1"/>
  <c r="AF2174" i="1"/>
  <c r="AG2174" i="1" s="1"/>
  <c r="AD2171" i="1"/>
  <c r="AF2171" i="1"/>
  <c r="AG2171" i="1"/>
  <c r="AD2170" i="1"/>
  <c r="AF2170" i="1"/>
  <c r="AG2170" i="1"/>
  <c r="AD2167" i="1"/>
  <c r="AF2167" i="1"/>
  <c r="AG2167" i="1" s="1"/>
  <c r="AD2164" i="1"/>
  <c r="AF2164" i="1"/>
  <c r="AG2164" i="1" s="1"/>
  <c r="AD2161" i="1"/>
  <c r="AF2161" i="1"/>
  <c r="AG2161" i="1" s="1"/>
  <c r="AD2173" i="1"/>
  <c r="AF2173" i="1"/>
  <c r="AG2173" i="1" s="1"/>
  <c r="AD2175" i="1"/>
  <c r="AF2175" i="1"/>
  <c r="AG2175" i="1" s="1"/>
  <c r="AD2172" i="1"/>
  <c r="AF2172" i="1"/>
  <c r="AG2172" i="1"/>
  <c r="AD2169" i="1"/>
  <c r="AF2169" i="1"/>
  <c r="AG2169" i="1"/>
  <c r="AD2166" i="1"/>
  <c r="AF2166" i="1"/>
  <c r="AG2166" i="1" s="1"/>
  <c r="AF2163" i="1"/>
  <c r="AD2163" i="1"/>
  <c r="AG2163" i="1"/>
  <c r="AF2159" i="1"/>
  <c r="AG2159" i="1" s="1"/>
  <c r="AD2159" i="1"/>
  <c r="AF2154" i="1"/>
  <c r="AG2154" i="1" s="1"/>
  <c r="AD2154" i="1"/>
  <c r="AF2156" i="1"/>
  <c r="AG2156" i="1" s="1"/>
  <c r="AD2156" i="1"/>
  <c r="AF2160" i="1"/>
  <c r="AG2160" i="1" s="1"/>
  <c r="AD2160" i="1"/>
  <c r="AF2155" i="1"/>
  <c r="AG2155" i="1" s="1"/>
  <c r="AD2155" i="1"/>
  <c r="AF2158" i="1"/>
  <c r="AG2158" i="1" s="1"/>
  <c r="AD2158" i="1"/>
  <c r="AF2157" i="1"/>
  <c r="AG2157" i="1" s="1"/>
  <c r="AD2157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AB1610" i="1" l="1"/>
  <c r="A16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V2188" i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S218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839" i="1" l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87" i="1"/>
  <c r="AB2187" i="1"/>
  <c r="Z2187" i="1"/>
  <c r="AA2187" i="1" s="1"/>
  <c r="AC2186" i="1"/>
  <c r="AB2186" i="1"/>
  <c r="Z2186" i="1"/>
  <c r="AA2186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88" i="1"/>
  <c r="AD1709" i="1"/>
  <c r="AD1697" i="1"/>
  <c r="AD1649" i="1"/>
  <c r="AD1625" i="1"/>
  <c r="AD1541" i="1"/>
  <c r="AD1493" i="1"/>
  <c r="AD2187" i="1"/>
  <c r="AD1838" i="1"/>
  <c r="AD1732" i="1"/>
  <c r="AD1696" i="1"/>
  <c r="AD1564" i="1"/>
  <c r="AD1552" i="1"/>
  <c r="AD1468" i="1"/>
  <c r="AD1456" i="1"/>
  <c r="AD1348" i="1"/>
  <c r="AD2186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E23" i="8"/>
  <c r="A24" i="8"/>
  <c r="AB13" i="1"/>
  <c r="V13" i="1"/>
  <c r="A2161" i="1" l="1"/>
  <c r="B2162" i="1"/>
  <c r="AB2161" i="1"/>
  <c r="B13" i="7"/>
  <c r="D13" i="7" s="1"/>
  <c r="C13" i="7"/>
  <c r="A14" i="7" s="1"/>
  <c r="A16" i="1"/>
  <c r="A16" i="4" s="1"/>
  <c r="E24" i="8"/>
  <c r="A25" i="8"/>
  <c r="AB14" i="1"/>
  <c r="V14" i="1"/>
  <c r="A2162" i="1" l="1"/>
  <c r="AB2162" i="1"/>
  <c r="B2163" i="1"/>
  <c r="B14" i="7"/>
  <c r="D14" i="7" s="1"/>
  <c r="C14" i="7"/>
  <c r="A15" i="7" s="1"/>
  <c r="AB18" i="1"/>
  <c r="A17" i="1"/>
  <c r="A17" i="4" s="1"/>
  <c r="A26" i="8"/>
  <c r="E25" i="8"/>
  <c r="AB15" i="1"/>
  <c r="V15" i="1"/>
  <c r="A2163" i="1" l="1"/>
  <c r="B2164" i="1"/>
  <c r="AB2163" i="1"/>
  <c r="C15" i="7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A2164" i="1" l="1"/>
  <c r="B2165" i="1"/>
  <c r="AB2164" i="1"/>
  <c r="C16" i="7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A2165" i="1" l="1"/>
  <c r="B2166" i="1"/>
  <c r="AB2165" i="1"/>
  <c r="B17" i="7"/>
  <c r="D17" i="7" s="1"/>
  <c r="C17" i="7"/>
  <c r="A18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A2166" i="1" l="1"/>
  <c r="B2167" i="1"/>
  <c r="AB2166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A2167" i="1" l="1"/>
  <c r="AB2167" i="1"/>
  <c r="B2168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A2168" i="1" l="1"/>
  <c r="B2169" i="1"/>
  <c r="AB2168" i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A2169" i="1" l="1"/>
  <c r="B2170" i="1"/>
  <c r="AB2169" i="1"/>
  <c r="C21" i="7"/>
  <c r="A22" i="7" s="1"/>
  <c r="B21" i="7"/>
  <c r="D21" i="7" s="1"/>
  <c r="V104" i="1"/>
  <c r="A24" i="1"/>
  <c r="A24" i="4" s="1"/>
  <c r="AB22" i="1"/>
  <c r="A2170" i="1" l="1"/>
  <c r="B2171" i="1"/>
  <c r="AB2170" i="1"/>
  <c r="C22" i="7"/>
  <c r="A23" i="7" s="1"/>
  <c r="B22" i="7"/>
  <c r="D22" i="7" s="1"/>
  <c r="V105" i="1"/>
  <c r="A25" i="1"/>
  <c r="A25" i="4" s="1"/>
  <c r="AB23" i="1"/>
  <c r="A2171" i="1" l="1"/>
  <c r="B2172" i="1"/>
  <c r="AB2171" i="1"/>
  <c r="C23" i="7"/>
  <c r="A24" i="7" s="1"/>
  <c r="B23" i="7"/>
  <c r="D23" i="7" s="1"/>
  <c r="V106" i="1"/>
  <c r="A26" i="1"/>
  <c r="A26" i="4" s="1"/>
  <c r="AB27" i="1"/>
  <c r="AB24" i="1"/>
  <c r="A2172" i="1" l="1"/>
  <c r="AB2172" i="1"/>
  <c r="B2173" i="1"/>
  <c r="C24" i="7"/>
  <c r="A25" i="7" s="1"/>
  <c r="B24" i="7"/>
  <c r="D24" i="7" s="1"/>
  <c r="V107" i="1"/>
  <c r="A27" i="1"/>
  <c r="A27" i="4" s="1"/>
  <c r="AB28" i="1"/>
  <c r="AB25" i="1"/>
  <c r="A2173" i="1" l="1"/>
  <c r="AB2173" i="1"/>
  <c r="B2174" i="1"/>
  <c r="B25" i="7"/>
  <c r="D25" i="7" s="1"/>
  <c r="C25" i="7"/>
  <c r="A26" i="7" s="1"/>
  <c r="V108" i="1"/>
  <c r="AB29" i="1"/>
  <c r="A28" i="1"/>
  <c r="A28" i="4" s="1"/>
  <c r="AB26" i="1"/>
  <c r="A2174" i="1" l="1"/>
  <c r="AB2174" i="1"/>
  <c r="B2175" i="1"/>
  <c r="C26" i="7"/>
  <c r="A27" i="7" s="1"/>
  <c r="B26" i="7"/>
  <c r="D26" i="7" s="1"/>
  <c r="V109" i="1"/>
  <c r="AB30" i="1"/>
  <c r="A29" i="1"/>
  <c r="A29" i="4" s="1"/>
  <c r="B2176" i="1" l="1"/>
  <c r="A2175" i="1"/>
  <c r="AB2175" i="1"/>
  <c r="C27" i="7"/>
  <c r="A28" i="7" s="1"/>
  <c r="B27" i="7"/>
  <c r="D27" i="7" s="1"/>
  <c r="V110" i="1"/>
  <c r="A30" i="1"/>
  <c r="A30" i="4" s="1"/>
  <c r="AB31" i="1"/>
  <c r="AB2176" i="1" l="1"/>
  <c r="A2176" i="1"/>
  <c r="B2177" i="1"/>
  <c r="C28" i="7"/>
  <c r="A29" i="7" s="1"/>
  <c r="B28" i="7"/>
  <c r="D28" i="7" s="1"/>
  <c r="V111" i="1"/>
  <c r="A31" i="1"/>
  <c r="A31" i="4" s="1"/>
  <c r="AB32" i="1"/>
  <c r="B2178" i="1" l="1"/>
  <c r="AB2177" i="1"/>
  <c r="A2177" i="1"/>
  <c r="C29" i="7"/>
  <c r="A30" i="7" s="1"/>
  <c r="B29" i="7"/>
  <c r="D29" i="7" s="1"/>
  <c r="V112" i="1"/>
  <c r="A32" i="1"/>
  <c r="A32" i="4" s="1"/>
  <c r="AB33" i="1"/>
  <c r="B2179" i="1" l="1"/>
  <c r="A2178" i="1"/>
  <c r="A2178" i="4" s="1"/>
  <c r="AB2178" i="1"/>
  <c r="C30" i="7"/>
  <c r="A31" i="7" s="1"/>
  <c r="B30" i="7"/>
  <c r="D30" i="7" s="1"/>
  <c r="V113" i="1"/>
  <c r="A33" i="1"/>
  <c r="A33" i="4" s="1"/>
  <c r="AB34" i="1"/>
  <c r="AB2179" i="1" l="1"/>
  <c r="A2179" i="1"/>
  <c r="A2179" i="4" s="1"/>
  <c r="B31" i="7"/>
  <c r="D31" i="7" s="1"/>
  <c r="C31" i="7"/>
  <c r="A32" i="7" s="1"/>
  <c r="V114" i="1"/>
  <c r="AB35" i="1"/>
  <c r="A34" i="1"/>
  <c r="A34" i="4" s="1"/>
  <c r="C32" i="7" l="1"/>
  <c r="A33" i="7" s="1"/>
  <c r="B32" i="7"/>
  <c r="D32" i="7" s="1"/>
  <c r="V115" i="1"/>
  <c r="AB36" i="1"/>
  <c r="A35" i="1"/>
  <c r="A35" i="4" s="1"/>
  <c r="C33" i="7" l="1"/>
  <c r="A34" i="7" s="1"/>
  <c r="B33" i="7"/>
  <c r="D33" i="7" s="1"/>
  <c r="V116" i="1"/>
  <c r="AB37" i="1"/>
  <c r="A36" i="1"/>
  <c r="A36" i="4" s="1"/>
  <c r="B34" i="7" l="1"/>
  <c r="D34" i="7" s="1"/>
  <c r="C34" i="7"/>
  <c r="A35" i="7" s="1"/>
  <c r="V117" i="1"/>
  <c r="A37" i="1"/>
  <c r="A37" i="4" s="1"/>
  <c r="AB38" i="1"/>
  <c r="B2" i="15" s="1"/>
  <c r="C35" i="7" l="1"/>
  <c r="A36" i="7" s="1"/>
  <c r="B35" i="7"/>
  <c r="D35" i="7" s="1"/>
  <c r="V118" i="1"/>
  <c r="A38" i="1"/>
  <c r="A38" i="4" s="1"/>
  <c r="AB39" i="1"/>
  <c r="C36" i="7" l="1"/>
  <c r="A37" i="7" s="1"/>
  <c r="B36" i="7"/>
  <c r="D36" i="7" s="1"/>
  <c r="V119" i="1"/>
  <c r="A39" i="1"/>
  <c r="A39" i="4" s="1"/>
  <c r="AB40" i="1"/>
  <c r="B3" i="15" s="1"/>
  <c r="B37" i="7" l="1"/>
  <c r="D37" i="7" s="1"/>
  <c r="C37" i="7"/>
  <c r="A38" i="7" s="1"/>
  <c r="V120" i="1"/>
  <c r="AB41" i="1"/>
  <c r="B4" i="15" s="1"/>
  <c r="A40" i="1"/>
  <c r="A40" i="4" s="1"/>
  <c r="B38" i="7" l="1"/>
  <c r="D38" i="7" s="1"/>
  <c r="C38" i="7"/>
  <c r="A39" i="7" s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C40" i="7" l="1"/>
  <c r="A41" i="7" s="1"/>
  <c r="B40" i="7"/>
  <c r="D40" i="7" s="1"/>
  <c r="V235" i="1"/>
  <c r="V236" i="1" s="1"/>
  <c r="V237" i="1" s="1"/>
  <c r="V238" i="1" s="1"/>
  <c r="V239" i="1" s="1"/>
  <c r="V240" i="1" s="1"/>
  <c r="A43" i="1"/>
  <c r="A43" i="4" s="1"/>
  <c r="AB44" i="1"/>
  <c r="C41" i="7" l="1"/>
  <c r="A42" i="7" s="1"/>
  <c r="B41" i="7"/>
  <c r="D41" i="7" s="1"/>
  <c r="V241" i="1"/>
  <c r="V242" i="1" s="1"/>
  <c r="V243" i="1" s="1"/>
  <c r="A44" i="1"/>
  <c r="A44" i="4" s="1"/>
  <c r="AB45" i="1"/>
  <c r="C42" i="7" l="1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V247" i="1"/>
  <c r="V248" i="1" s="1"/>
  <c r="A46" i="1"/>
  <c r="A46" i="4" s="1"/>
  <c r="AB47" i="1"/>
  <c r="B7" i="15" s="1"/>
  <c r="C44" i="7" l="1"/>
  <c r="A45" i="7" s="1"/>
  <c r="B44" i="7"/>
  <c r="D44" i="7" s="1"/>
  <c r="V249" i="1"/>
  <c r="V250" i="1" s="1"/>
  <c r="A47" i="1"/>
  <c r="A47" i="4" s="1"/>
  <c r="C45" i="7" l="1"/>
  <c r="A46" i="7" s="1"/>
  <c r="B45" i="7"/>
  <c r="D45" i="7" s="1"/>
  <c r="V251" i="1"/>
  <c r="V252" i="1" s="1"/>
  <c r="A48" i="1"/>
  <c r="A48" i="4" s="1"/>
  <c r="C46" i="7" l="1"/>
  <c r="A47" i="7" s="1"/>
  <c r="B46" i="7"/>
  <c r="D46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C47" i="7" l="1"/>
  <c r="A48" i="7" s="1"/>
  <c r="B47" i="7"/>
  <c r="D47" i="7" s="1"/>
  <c r="V265" i="1"/>
  <c r="V266" i="1" s="1"/>
  <c r="A50" i="1"/>
  <c r="A50" i="4" s="1"/>
  <c r="AB48" i="1"/>
  <c r="C48" i="7" l="1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49" i="7" l="1"/>
  <c r="D49" i="7" s="1"/>
  <c r="C49" i="7"/>
  <c r="A50" i="7" s="1"/>
  <c r="V273" i="1"/>
  <c r="V274" i="1" s="1"/>
  <c r="V275" i="1" s="1"/>
  <c r="A52" i="1"/>
  <c r="A52" i="4" s="1"/>
  <c r="AB50" i="1"/>
  <c r="C50" i="7" l="1"/>
  <c r="A51" i="7" s="1"/>
  <c r="B50" i="7"/>
  <c r="D50" i="7" s="1"/>
  <c r="V276" i="1"/>
  <c r="V277" i="1" s="1"/>
  <c r="V278" i="1" s="1"/>
  <c r="AB54" i="1"/>
  <c r="B9" i="15" s="1"/>
  <c r="A53" i="1"/>
  <c r="A53" i="4" s="1"/>
  <c r="AB51" i="1"/>
  <c r="C51" i="7" l="1"/>
  <c r="A52" i="7" s="1"/>
  <c r="B51" i="7"/>
  <c r="D51" i="7" s="1"/>
  <c r="V279" i="1"/>
  <c r="V280" i="1" s="1"/>
  <c r="A54" i="1"/>
  <c r="A54" i="4" s="1"/>
  <c r="AB55" i="1"/>
  <c r="B10" i="15" s="1"/>
  <c r="AB52" i="1"/>
  <c r="C52" i="7" l="1"/>
  <c r="A53" i="7" s="1"/>
  <c r="B52" i="7"/>
  <c r="D52" i="7" s="1"/>
  <c r="V281" i="1"/>
  <c r="V282" i="1" s="1"/>
  <c r="A55" i="1"/>
  <c r="A55" i="4" s="1"/>
  <c r="AB53" i="1"/>
  <c r="B53" i="7" l="1"/>
  <c r="D53" i="7" s="1"/>
  <c r="C53" i="7"/>
  <c r="A54" i="7" s="1"/>
  <c r="V283" i="1"/>
  <c r="V284" i="1" s="1"/>
  <c r="A56" i="1"/>
  <c r="A56" i="4" s="1"/>
  <c r="C54" i="7" l="1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D55" i="7" s="1"/>
  <c r="C55" i="7"/>
  <c r="A56" i="7" s="1"/>
  <c r="V297" i="1"/>
  <c r="V298" i="1" s="1"/>
  <c r="A58" i="1"/>
  <c r="A58" i="4" s="1"/>
  <c r="AB56" i="1"/>
  <c r="B11" i="15" s="1"/>
  <c r="C56" i="7" l="1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V309" i="1"/>
  <c r="V310" i="1" s="1"/>
  <c r="A60" i="1"/>
  <c r="A60" i="4" s="1"/>
  <c r="AB58" i="1"/>
  <c r="B58" i="7" l="1"/>
  <c r="D58" i="7" s="1"/>
  <c r="C58" i="7"/>
  <c r="A59" i="7" s="1"/>
  <c r="V311" i="1"/>
  <c r="V312" i="1" s="1"/>
  <c r="A61" i="1"/>
  <c r="A61" i="4" s="1"/>
  <c r="AB62" i="1"/>
  <c r="AB59" i="1"/>
  <c r="C59" i="7" l="1"/>
  <c r="A60" i="7" s="1"/>
  <c r="B59" i="7"/>
  <c r="D59" i="7" s="1"/>
  <c r="V313" i="1"/>
  <c r="V314" i="1" s="1"/>
  <c r="A62" i="1"/>
  <c r="A62" i="4" s="1"/>
  <c r="AB63" i="1"/>
  <c r="B12" i="15" s="1"/>
  <c r="AB60" i="1"/>
  <c r="C60" i="7" l="1"/>
  <c r="A61" i="7" s="1"/>
  <c r="B60" i="7"/>
  <c r="D60" i="7" s="1"/>
  <c r="V315" i="1"/>
  <c r="V316" i="1" s="1"/>
  <c r="A63" i="1"/>
  <c r="A63" i="4" s="1"/>
  <c r="AB64" i="1"/>
  <c r="B13" i="15" s="1"/>
  <c r="AB61" i="1"/>
  <c r="B61" i="7" l="1"/>
  <c r="D61" i="7" s="1"/>
  <c r="C61" i="7"/>
  <c r="A62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C63" i="7" l="1"/>
  <c r="A64" i="7" s="1"/>
  <c r="B63" i="7"/>
  <c r="D63" i="7" s="1"/>
  <c r="V324" i="1"/>
  <c r="V325" i="1" s="1"/>
  <c r="V326" i="1" s="1"/>
  <c r="AB67" i="1"/>
  <c r="B16" i="15" s="1"/>
  <c r="A66" i="1"/>
  <c r="A66" i="4" s="1"/>
  <c r="C64" i="7" l="1"/>
  <c r="A65" i="7" s="1"/>
  <c r="B64" i="7"/>
  <c r="D64" i="7" s="1"/>
  <c r="V327" i="1"/>
  <c r="V328" i="1" s="1"/>
  <c r="A67" i="1"/>
  <c r="A67" i="4" s="1"/>
  <c r="AB68" i="1"/>
  <c r="B17" i="15" s="1"/>
  <c r="C65" i="7" l="1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B73" i="7" l="1"/>
  <c r="D73" i="7" s="1"/>
  <c r="C73" i="7"/>
  <c r="A74" i="7" s="1"/>
  <c r="V363" i="1"/>
  <c r="V364" i="1" s="1"/>
  <c r="V365" i="1" s="1"/>
  <c r="AB77" i="1"/>
  <c r="B24" i="15" s="1"/>
  <c r="A76" i="1"/>
  <c r="A76" i="4" s="1"/>
  <c r="B74" i="7" l="1"/>
  <c r="D74" i="7" s="1"/>
  <c r="C74" i="7"/>
  <c r="A75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C76" i="7" l="1"/>
  <c r="A77" i="7" s="1"/>
  <c r="B76" i="7"/>
  <c r="D76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B79" i="7" l="1"/>
  <c r="D79" i="7" s="1"/>
  <c r="C79" i="7"/>
  <c r="A80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AB84" i="1"/>
  <c r="B30" i="15" s="1"/>
  <c r="A83" i="1"/>
  <c r="A83" i="4" s="1"/>
  <c r="C81" i="7" l="1"/>
  <c r="A82" i="7" s="1"/>
  <c r="B81" i="7"/>
  <c r="D81" i="7" s="1"/>
  <c r="V1634" i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B85" i="7" l="1"/>
  <c r="D85" i="7" s="1"/>
  <c r="C85" i="7"/>
  <c r="A86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B89" i="7" l="1"/>
  <c r="D89" i="7" s="1"/>
  <c r="C89" i="7"/>
  <c r="A90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B91" i="7" l="1"/>
  <c r="D91" i="7" s="1"/>
  <c r="C91" i="7"/>
  <c r="A92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B98" i="7" l="1"/>
  <c r="D98" i="7" s="1"/>
  <c r="C98" i="7"/>
  <c r="A99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B101" i="7" l="1"/>
  <c r="D101" i="7" s="1"/>
  <c r="C101" i="7"/>
  <c r="A102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B103" i="7" l="1"/>
  <c r="D103" i="7" s="1"/>
  <c r="C103" i="7"/>
  <c r="A104" i="7" s="1"/>
  <c r="W80" i="9"/>
  <c r="M80" i="9"/>
  <c r="X80" i="9"/>
  <c r="AB107" i="1"/>
  <c r="A106" i="1"/>
  <c r="A106" i="4" s="1"/>
  <c r="C104" i="7" l="1"/>
  <c r="A105" i="7" s="1"/>
  <c r="B104" i="7"/>
  <c r="D104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B109" i="7" l="1"/>
  <c r="D109" i="7" s="1"/>
  <c r="C109" i="7"/>
  <c r="A110" i="7" s="1"/>
  <c r="I87" i="9"/>
  <c r="Q87" i="9" s="1"/>
  <c r="K87" i="9" s="1"/>
  <c r="B55" i="15"/>
  <c r="AB113" i="1"/>
  <c r="A112" i="1"/>
  <c r="A112" i="4" s="1"/>
  <c r="B110" i="7" l="1"/>
  <c r="D110" i="7" s="1"/>
  <c r="C110" i="7"/>
  <c r="A111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B115" i="7" l="1"/>
  <c r="D115" i="7" s="1"/>
  <c r="C115" i="7"/>
  <c r="A116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125" i="4" s="1"/>
  <c r="AB124" i="1"/>
  <c r="A124" i="1"/>
  <c r="A124" i="4" s="1"/>
  <c r="B121" i="7" l="1"/>
  <c r="D121" i="7" s="1"/>
  <c r="C121" i="7"/>
  <c r="A122" i="7" s="1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B125" i="7" l="1"/>
  <c r="D125" i="7" s="1"/>
  <c r="C125" i="7"/>
  <c r="A126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B137" i="7" l="1"/>
  <c r="D137" i="7" s="1"/>
  <c r="C137" i="7"/>
  <c r="A138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B139" i="7" l="1"/>
  <c r="D139" i="7" s="1"/>
  <c r="C139" i="7"/>
  <c r="A140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B145" i="7" l="1"/>
  <c r="D145" i="7" s="1"/>
  <c r="C145" i="7"/>
  <c r="A146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B151" i="7" l="1"/>
  <c r="D151" i="7" s="1"/>
  <c r="C151" i="7"/>
  <c r="A152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B154" i="7" l="1"/>
  <c r="D154" i="7" s="1"/>
  <c r="C154" i="7"/>
  <c r="A155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B157" i="7" l="1"/>
  <c r="D157" i="7" s="1"/>
  <c r="C157" i="7"/>
  <c r="A158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B161" i="7" l="1"/>
  <c r="D161" i="7" s="1"/>
  <c r="C161" i="7"/>
  <c r="A162" i="7" s="1"/>
  <c r="A164" i="1"/>
  <c r="A164" i="4" s="1"/>
  <c r="AB165" i="1"/>
  <c r="C162" i="7" l="1"/>
  <c r="A163" i="7" s="1"/>
  <c r="B162" i="7"/>
  <c r="D162" i="7" s="1"/>
  <c r="A165" i="1"/>
  <c r="A165" i="4" s="1"/>
  <c r="AB166" i="1"/>
  <c r="B163" i="7" l="1"/>
  <c r="D163" i="7" s="1"/>
  <c r="C163" i="7"/>
  <c r="A164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B169" i="7" l="1"/>
  <c r="D169" i="7" s="1"/>
  <c r="C169" i="7"/>
  <c r="A170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B175" i="7" l="1"/>
  <c r="D175" i="7" s="1"/>
  <c r="C175" i="7"/>
  <c r="A176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B181" i="7" l="1"/>
  <c r="D181" i="7" s="1"/>
  <c r="C181" i="7"/>
  <c r="A182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B187" i="7" l="1"/>
  <c r="D187" i="7" s="1"/>
  <c r="C187" i="7"/>
  <c r="A188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B193" i="7" l="1"/>
  <c r="D193" i="7" s="1"/>
  <c r="C193" i="7"/>
  <c r="A194" i="7" s="1"/>
  <c r="AB197" i="1"/>
  <c r="A196" i="1"/>
  <c r="A196" i="4" s="1"/>
  <c r="B194" i="7" l="1"/>
  <c r="D194" i="7" s="1"/>
  <c r="C194" i="7"/>
  <c r="A195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B197" i="7" l="1"/>
  <c r="D197" i="7" s="1"/>
  <c r="C197" i="7"/>
  <c r="A198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B199" i="7" l="1"/>
  <c r="D199" i="7" s="1"/>
  <c r="C199" i="7"/>
  <c r="A200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B202" i="7" l="1"/>
  <c r="D202" i="7" s="1"/>
  <c r="C202" i="7"/>
  <c r="A203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B205" i="7" l="1"/>
  <c r="D205" i="7" s="1"/>
  <c r="C205" i="7"/>
  <c r="A206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B207" i="7" l="1"/>
  <c r="D207" i="7" s="1"/>
  <c r="C207" i="7"/>
  <c r="A208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B209" i="7" l="1"/>
  <c r="D209" i="7" s="1"/>
  <c r="C209" i="7"/>
  <c r="A210" i="7" s="1"/>
  <c r="AB213" i="1"/>
  <c r="A212" i="1"/>
  <c r="A212" i="4" s="1"/>
  <c r="B210" i="7" l="1"/>
  <c r="D210" i="7" s="1"/>
  <c r="C210" i="7"/>
  <c r="A211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3" i="7" l="1"/>
  <c r="D213" i="7" s="1"/>
  <c r="C213" i="7"/>
  <c r="A214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B216" i="7" l="1"/>
  <c r="D216" i="7" s="1"/>
  <c r="C216" i="7"/>
  <c r="A217" i="7" s="1"/>
  <c r="A219" i="1"/>
  <c r="A219" i="4" s="1"/>
  <c r="AB220" i="1"/>
  <c r="C217" i="7" l="1"/>
  <c r="A218" i="7" s="1"/>
  <c r="B217" i="7"/>
  <c r="D217" i="7" s="1"/>
  <c r="AB221" i="1"/>
  <c r="A220" i="1"/>
  <c r="A220" i="4" s="1"/>
  <c r="B218" i="7" l="1"/>
  <c r="D218" i="7" s="1"/>
  <c r="C218" i="7"/>
  <c r="A219" i="7" s="1"/>
  <c r="A221" i="1"/>
  <c r="A221" i="4" s="1"/>
  <c r="AB222" i="1"/>
  <c r="B219" i="7" l="1"/>
  <c r="D219" i="7" s="1"/>
  <c r="C219" i="7"/>
  <c r="A220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B222" i="7" l="1"/>
  <c r="D222" i="7" s="1"/>
  <c r="C222" i="7"/>
  <c r="A223" i="7" s="1"/>
  <c r="A225" i="1"/>
  <c r="A225" i="4" s="1"/>
  <c r="AB226" i="1"/>
  <c r="B223" i="7" l="1"/>
  <c r="D223" i="7" s="1"/>
  <c r="C223" i="7"/>
  <c r="A224" i="7" s="1"/>
  <c r="AB227" i="1"/>
  <c r="A226" i="1"/>
  <c r="A226" i="4" s="1"/>
  <c r="B224" i="7" l="1"/>
  <c r="D224" i="7" s="1"/>
  <c r="C224" i="7"/>
  <c r="A225" i="7" s="1"/>
  <c r="A227" i="1"/>
  <c r="A227" i="4" s="1"/>
  <c r="AB228" i="1"/>
  <c r="B225" i="7" l="1"/>
  <c r="D225" i="7" s="1"/>
  <c r="C225" i="7"/>
  <c r="A226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B228" i="7" l="1"/>
  <c r="D228" i="7" s="1"/>
  <c r="C228" i="7"/>
  <c r="A229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B231" i="7" l="1"/>
  <c r="D231" i="7" s="1"/>
  <c r="C231" i="7"/>
  <c r="A232" i="7" s="1"/>
  <c r="AB234" i="1"/>
  <c r="A234" i="1"/>
  <c r="A234" i="4" s="1"/>
  <c r="B232" i="7" l="1"/>
  <c r="D232" i="7" s="1"/>
  <c r="C232" i="7"/>
  <c r="A233" i="7" s="1"/>
  <c r="AB235" i="1"/>
  <c r="A235" i="1"/>
  <c r="E235" i="1"/>
  <c r="F235" i="1" s="1"/>
  <c r="S235" i="1" s="1"/>
  <c r="P235" i="1"/>
  <c r="A235" i="4" l="1"/>
  <c r="C233" i="7"/>
  <c r="A234" i="7" s="1"/>
  <c r="B233" i="7"/>
  <c r="D233" i="7" s="1"/>
  <c r="P236" i="1"/>
  <c r="E236" i="1"/>
  <c r="F236" i="1" s="1"/>
  <c r="S236" i="1" s="1"/>
  <c r="A236" i="1"/>
  <c r="A236" i="4" s="1"/>
  <c r="AB236" i="1"/>
  <c r="AC235" i="1"/>
  <c r="T235" i="1"/>
  <c r="B234" i="7" l="1"/>
  <c r="D234" i="7" s="1"/>
  <c r="C234" i="7"/>
  <c r="A235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A238" i="4" l="1"/>
  <c r="C236" i="7"/>
  <c r="A237" i="7" s="1"/>
  <c r="B236" i="7"/>
  <c r="D236" i="7" s="1"/>
  <c r="F238" i="1"/>
  <c r="AC238" i="1"/>
  <c r="T238" i="1"/>
  <c r="E239" i="1"/>
  <c r="A239" i="1"/>
  <c r="AB239" i="1"/>
  <c r="P239" i="1"/>
  <c r="A239" i="4" l="1"/>
  <c r="B237" i="7"/>
  <c r="D237" i="7" s="1"/>
  <c r="C237" i="7"/>
  <c r="A238" i="7" s="1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B240" i="7" l="1"/>
  <c r="D240" i="7" s="1"/>
  <c r="C240" i="7"/>
  <c r="A241" i="7" s="1"/>
  <c r="AB243" i="1"/>
  <c r="T242" i="1"/>
  <c r="AC242" i="1"/>
  <c r="S241" i="1"/>
  <c r="F242" i="1"/>
  <c r="A242" i="4" s="1"/>
  <c r="A243" i="1"/>
  <c r="A243" i="4" s="1"/>
  <c r="B241" i="7" l="1"/>
  <c r="D241" i="7" s="1"/>
  <c r="C241" i="7"/>
  <c r="A242" i="7" s="1"/>
  <c r="S242" i="1"/>
  <c r="P244" i="1"/>
  <c r="E244" i="1"/>
  <c r="A244" i="1"/>
  <c r="AB244" i="1"/>
  <c r="A244" i="4" l="1"/>
  <c r="C242" i="7"/>
  <c r="A243" i="7" s="1"/>
  <c r="B242" i="7"/>
  <c r="D242" i="7" s="1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B244" i="7" l="1"/>
  <c r="D244" i="7" s="1"/>
  <c r="C244" i="7"/>
  <c r="A245" i="7" s="1"/>
  <c r="S245" i="1"/>
  <c r="AB247" i="1"/>
  <c r="P247" i="1"/>
  <c r="E247" i="1"/>
  <c r="A247" i="1"/>
  <c r="A247" i="4" l="1"/>
  <c r="B245" i="7"/>
  <c r="D245" i="7" s="1"/>
  <c r="C245" i="7"/>
  <c r="A246" i="7" s="1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A249" i="4" l="1"/>
  <c r="C247" i="7"/>
  <c r="A248" i="7" s="1"/>
  <c r="B247" i="7"/>
  <c r="D247" i="7" s="1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A251" i="4" l="1"/>
  <c r="C249" i="7"/>
  <c r="A250" i="7" s="1"/>
  <c r="B249" i="7"/>
  <c r="D249" i="7" s="1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A253" i="4" l="1"/>
  <c r="B251" i="7"/>
  <c r="D251" i="7" s="1"/>
  <c r="C251" i="7"/>
  <c r="A252" i="7" s="1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B253" i="7" l="1"/>
  <c r="D253" i="7" s="1"/>
  <c r="C253" i="7"/>
  <c r="A254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A265" i="4" l="1"/>
  <c r="C263" i="7"/>
  <c r="A264" i="7" s="1"/>
  <c r="B263" i="7"/>
  <c r="D263" i="7" s="1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A267" i="4" l="1"/>
  <c r="C265" i="7"/>
  <c r="A266" i="7" s="1"/>
  <c r="B265" i="7"/>
  <c r="D265" i="7" s="1"/>
  <c r="AC267" i="1"/>
  <c r="T267" i="1"/>
  <c r="F267" i="1"/>
  <c r="S267" i="1" s="1"/>
  <c r="A268" i="1"/>
  <c r="A268" i="4" s="1"/>
  <c r="AB269" i="1"/>
  <c r="B266" i="7" l="1"/>
  <c r="D266" i="7" s="1"/>
  <c r="C266" i="7"/>
  <c r="A267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A273" i="4" l="1"/>
  <c r="C271" i="7"/>
  <c r="A272" i="7" s="1"/>
  <c r="B271" i="7"/>
  <c r="D271" i="7" s="1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A277" i="4" l="1"/>
  <c r="A276" i="4"/>
  <c r="C275" i="7"/>
  <c r="A276" i="7" s="1"/>
  <c r="B275" i="7"/>
  <c r="D275" i="7" s="1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B277" i="7" l="1"/>
  <c r="D277" i="7" s="1"/>
  <c r="C277" i="7"/>
  <c r="A278" i="7" s="1"/>
  <c r="AB280" i="1"/>
  <c r="AC279" i="1"/>
  <c r="T279" i="1"/>
  <c r="F279" i="1"/>
  <c r="S279" i="1" s="1"/>
  <c r="A280" i="1"/>
  <c r="A280" i="4" s="1"/>
  <c r="A279" i="4" l="1"/>
  <c r="C278" i="7"/>
  <c r="A279" i="7" s="1"/>
  <c r="B278" i="7"/>
  <c r="D278" i="7" s="1"/>
  <c r="E281" i="1"/>
  <c r="A281" i="1"/>
  <c r="AB281" i="1"/>
  <c r="P281" i="1"/>
  <c r="A281" i="4" l="1"/>
  <c r="C279" i="7"/>
  <c r="A280" i="7" s="1"/>
  <c r="B279" i="7"/>
  <c r="D279" i="7" s="1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A283" i="4" l="1"/>
  <c r="C281" i="7"/>
  <c r="A282" i="7" s="1"/>
  <c r="B281" i="7"/>
  <c r="D281" i="7" s="1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A285" i="4" l="1"/>
  <c r="C283" i="7"/>
  <c r="A284" i="7" s="1"/>
  <c r="B283" i="7"/>
  <c r="D283" i="7" s="1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B289" i="7" l="1"/>
  <c r="D289" i="7" s="1"/>
  <c r="C289" i="7"/>
  <c r="A290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A297" i="4" l="1"/>
  <c r="C295" i="7"/>
  <c r="A296" i="7" s="1"/>
  <c r="B295" i="7"/>
  <c r="D295" i="7" s="1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A299" i="4" l="1"/>
  <c r="C297" i="7"/>
  <c r="A298" i="7" s="1"/>
  <c r="B297" i="7"/>
  <c r="D297" i="7" s="1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B301" i="7" l="1"/>
  <c r="D301" i="7" s="1"/>
  <c r="C301" i="7"/>
  <c r="A302" i="7" s="1"/>
  <c r="A304" i="1"/>
  <c r="A304" i="4" s="1"/>
  <c r="AB305" i="1"/>
  <c r="B302" i="7" l="1"/>
  <c r="D302" i="7" s="1"/>
  <c r="C302" i="7"/>
  <c r="A303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A309" i="4" l="1"/>
  <c r="C307" i="7"/>
  <c r="A308" i="7" s="1"/>
  <c r="B307" i="7"/>
  <c r="D307" i="7" s="1"/>
  <c r="AB310" i="1"/>
  <c r="AC309" i="1"/>
  <c r="T309" i="1"/>
  <c r="F309" i="1"/>
  <c r="A310" i="1"/>
  <c r="A310" i="4" s="1"/>
  <c r="B308" i="7" l="1"/>
  <c r="D308" i="7" s="1"/>
  <c r="C308" i="7"/>
  <c r="A309" i="7" s="1"/>
  <c r="S309" i="1"/>
  <c r="AB311" i="1"/>
  <c r="P311" i="1"/>
  <c r="E311" i="1"/>
  <c r="A311" i="1"/>
  <c r="A311" i="4" l="1"/>
  <c r="C309" i="7"/>
  <c r="A310" i="7" s="1"/>
  <c r="B309" i="7"/>
  <c r="D309" i="7" s="1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A315" i="4" l="1"/>
  <c r="C313" i="7"/>
  <c r="A314" i="7" s="1"/>
  <c r="B313" i="7"/>
  <c r="D313" i="7" s="1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A317" i="4" l="1"/>
  <c r="C315" i="7"/>
  <c r="A316" i="7" s="1"/>
  <c r="B315" i="7"/>
  <c r="D315" i="7" s="1"/>
  <c r="F317" i="1"/>
  <c r="S317" i="1" s="1"/>
  <c r="AC317" i="1"/>
  <c r="T317" i="1"/>
  <c r="AB318" i="1"/>
  <c r="P318" i="1"/>
  <c r="E318" i="1"/>
  <c r="A318" i="1"/>
  <c r="A318" i="4" l="1"/>
  <c r="C316" i="7"/>
  <c r="A317" i="7" s="1"/>
  <c r="B316" i="7"/>
  <c r="D316" i="7" s="1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A320" i="4" l="1"/>
  <c r="C318" i="7"/>
  <c r="A319" i="7" s="1"/>
  <c r="B318" i="7"/>
  <c r="D318" i="7" s="1"/>
  <c r="F320" i="1"/>
  <c r="S320" i="1" s="1"/>
  <c r="E321" i="1"/>
  <c r="P321" i="1"/>
  <c r="A321" i="1"/>
  <c r="AB321" i="1"/>
  <c r="AC320" i="1"/>
  <c r="T320" i="1"/>
  <c r="AB322" i="1"/>
  <c r="A321" i="4" l="1"/>
  <c r="C319" i="7"/>
  <c r="A320" i="7" s="1"/>
  <c r="B319" i="7"/>
  <c r="D319" i="7" s="1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A324" i="4" l="1"/>
  <c r="C322" i="7"/>
  <c r="A323" i="7" s="1"/>
  <c r="B322" i="7"/>
  <c r="D322" i="7" s="1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A327" i="4" l="1"/>
  <c r="B325" i="7"/>
  <c r="D325" i="7" s="1"/>
  <c r="C325" i="7"/>
  <c r="A326" i="7" s="1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A329" i="4" l="1"/>
  <c r="C327" i="7"/>
  <c r="A328" i="7" s="1"/>
  <c r="B327" i="7"/>
  <c r="D327" i="7" s="1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A331" i="4" l="1"/>
  <c r="C329" i="7"/>
  <c r="A330" i="7" s="1"/>
  <c r="B329" i="7"/>
  <c r="D329" i="7" s="1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B332" i="7" l="1"/>
  <c r="D332" i="7" s="1"/>
  <c r="C332" i="7"/>
  <c r="A333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A337" i="4" l="1"/>
  <c r="C335" i="7"/>
  <c r="A336" i="7" s="1"/>
  <c r="B335" i="7"/>
  <c r="D335" i="7" s="1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A339" i="4" l="1"/>
  <c r="C337" i="7"/>
  <c r="A338" i="7" s="1"/>
  <c r="B337" i="7"/>
  <c r="D337" i="7" s="1"/>
  <c r="F339" i="1"/>
  <c r="S339" i="1" s="1"/>
  <c r="AC339" i="1"/>
  <c r="T339" i="1"/>
  <c r="AB341" i="1"/>
  <c r="A340" i="1"/>
  <c r="A340" i="4" s="1"/>
  <c r="B338" i="7" l="1"/>
  <c r="D338" i="7" s="1"/>
  <c r="C338" i="7"/>
  <c r="A339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B343" i="7" l="1"/>
  <c r="D343" i="7" s="1"/>
  <c r="C343" i="7"/>
  <c r="A344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A347" i="4" l="1"/>
  <c r="C345" i="7"/>
  <c r="A346" i="7" s="1"/>
  <c r="B345" i="7"/>
  <c r="D345" i="7" s="1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A350" i="4" l="1"/>
  <c r="C348" i="7"/>
  <c r="A349" i="7" s="1"/>
  <c r="B348" i="7"/>
  <c r="D348" i="7" s="1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A357" i="4" l="1"/>
  <c r="B355" i="7"/>
  <c r="D355" i="7" s="1"/>
  <c r="C355" i="7"/>
  <c r="A356" i="7" s="1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A359" i="4" l="1"/>
  <c r="C357" i="7"/>
  <c r="A358" i="7" s="1"/>
  <c r="B357" i="7"/>
  <c r="D357" i="7" s="1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A363" i="4" l="1"/>
  <c r="B361" i="7"/>
  <c r="D361" i="7" s="1"/>
  <c r="C361" i="7"/>
  <c r="A362" i="7" s="1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A366" i="4" l="1"/>
  <c r="C364" i="7"/>
  <c r="A365" i="7" s="1"/>
  <c r="B364" i="7"/>
  <c r="D364" i="7" s="1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A374" i="4" l="1"/>
  <c r="C372" i="7"/>
  <c r="A373" i="7" s="1"/>
  <c r="B372" i="7"/>
  <c r="D372" i="7" s="1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B374" i="7" l="1"/>
  <c r="D374" i="7" s="1"/>
  <c r="C374" i="7"/>
  <c r="A375" i="7" s="1"/>
  <c r="P377" i="1"/>
  <c r="E377" i="1"/>
  <c r="A377" i="1"/>
  <c r="AB377" i="1"/>
  <c r="A377" i="4" l="1"/>
  <c r="C375" i="7"/>
  <c r="A376" i="7" s="1"/>
  <c r="B375" i="7"/>
  <c r="D375" i="7" s="1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A379" i="4" l="1"/>
  <c r="C377" i="7"/>
  <c r="A378" i="7" s="1"/>
  <c r="B377" i="7"/>
  <c r="D377" i="7" s="1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A380" i="4" l="1"/>
  <c r="C378" i="7"/>
  <c r="A379" i="7" s="1"/>
  <c r="B378" i="7"/>
  <c r="D378" i="7" s="1"/>
  <c r="S379" i="1"/>
  <c r="AC381" i="1"/>
  <c r="T381" i="1"/>
  <c r="AB382" i="1"/>
  <c r="B379" i="7" l="1"/>
  <c r="D379" i="7" s="1"/>
  <c r="C379" i="7"/>
  <c r="A380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B386" i="7" l="1"/>
  <c r="D386" i="7" s="1"/>
  <c r="C386" i="7"/>
  <c r="A387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B397" i="7" l="1"/>
  <c r="D397" i="7" s="1"/>
  <c r="C397" i="7"/>
  <c r="A398" i="7" s="1"/>
  <c r="A400" i="1"/>
  <c r="A400" i="4" s="1"/>
  <c r="AB400" i="1"/>
  <c r="B398" i="7" l="1"/>
  <c r="D398" i="7" s="1"/>
  <c r="C398" i="7"/>
  <c r="A399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B410" i="7" l="1"/>
  <c r="D410" i="7" s="1"/>
  <c r="C410" i="7"/>
  <c r="A411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C438" i="7" l="1"/>
  <c r="A439" i="7" s="1"/>
  <c r="B438" i="7"/>
  <c r="D438" i="7" s="1"/>
  <c r="AB441" i="1"/>
  <c r="E441" i="1"/>
  <c r="I135" i="9"/>
  <c r="A441" i="1"/>
  <c r="AB439" i="1"/>
  <c r="C439" i="7" l="1"/>
  <c r="A440" i="7" s="1"/>
  <c r="B439" i="7"/>
  <c r="D439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C442" i="7" l="1"/>
  <c r="A443" i="7" s="1"/>
  <c r="B442" i="7"/>
  <c r="D442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B445" i="7" l="1"/>
  <c r="D445" i="7" s="1"/>
  <c r="C445" i="7"/>
  <c r="A446" i="7" s="1"/>
  <c r="S444" i="1"/>
  <c r="AC445" i="1"/>
  <c r="T445" i="1"/>
  <c r="F445" i="1"/>
  <c r="A445" i="4" s="1"/>
  <c r="A448" i="1"/>
  <c r="A448" i="4" s="1"/>
  <c r="P446" i="1"/>
  <c r="B446" i="7" l="1"/>
  <c r="D446" i="7" s="1"/>
  <c r="C446" i="7"/>
  <c r="A447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B457" i="7" l="1"/>
  <c r="D457" i="7" s="1"/>
  <c r="C457" i="7"/>
  <c r="A458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B469" i="7" l="1"/>
  <c r="D469" i="7" s="1"/>
  <c r="C469" i="7"/>
  <c r="A470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B482" i="7" l="1"/>
  <c r="D482" i="7" s="1"/>
  <c r="C482" i="7"/>
  <c r="A483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B493" i="7" l="1"/>
  <c r="D493" i="7" s="1"/>
  <c r="C493" i="7"/>
  <c r="A494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B500" i="7" l="1"/>
  <c r="D500" i="7" s="1"/>
  <c r="C500" i="7"/>
  <c r="A501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B505" i="7" l="1"/>
  <c r="D505" i="7" s="1"/>
  <c r="C505" i="7"/>
  <c r="A506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C510" i="7" l="1"/>
  <c r="A511" i="7" s="1"/>
  <c r="B510" i="7"/>
  <c r="D510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B514" i="7" l="1"/>
  <c r="D514" i="7" s="1"/>
  <c r="C514" i="7"/>
  <c r="A515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B518" i="7" l="1"/>
  <c r="D518" i="7" s="1"/>
  <c r="C518" i="7"/>
  <c r="A519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C530" i="7" l="1"/>
  <c r="A531" i="7" s="1"/>
  <c r="B530" i="7"/>
  <c r="D530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B536" i="7" l="1"/>
  <c r="D536" i="7" s="1"/>
  <c r="C536" i="7"/>
  <c r="A537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B541" i="7" l="1"/>
  <c r="D541" i="7" s="1"/>
  <c r="C541" i="7"/>
  <c r="A542" i="7" s="1"/>
  <c r="AB544" i="1"/>
  <c r="E544" i="1"/>
  <c r="S540" i="1"/>
  <c r="AC541" i="1"/>
  <c r="T541" i="1"/>
  <c r="F541" i="1"/>
  <c r="A541" i="4" s="1"/>
  <c r="A544" i="1"/>
  <c r="P542" i="1"/>
  <c r="B542" i="7" l="1"/>
  <c r="D542" i="7" s="1"/>
  <c r="C542" i="7"/>
  <c r="A543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B554" i="7" l="1"/>
  <c r="D554" i="7" s="1"/>
  <c r="C554" i="7"/>
  <c r="A555" i="7" s="1"/>
  <c r="W171" i="9"/>
  <c r="Q171" i="9"/>
  <c r="K171" i="9" s="1"/>
  <c r="X171" i="9"/>
  <c r="M171" i="9"/>
  <c r="I172" i="9"/>
  <c r="AB558" i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B571" i="7" l="1"/>
  <c r="D571" i="7" s="1"/>
  <c r="C571" i="7"/>
  <c r="A572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/>
  <c r="AB578" i="1"/>
  <c r="A572" i="1"/>
  <c r="A572" i="4" s="1"/>
  <c r="C576" i="7" l="1"/>
  <c r="A577" i="7" s="1"/>
  <c r="B576" i="7"/>
  <c r="D576" i="7" s="1"/>
  <c r="AB579" i="1"/>
  <c r="A573" i="1"/>
  <c r="A573" i="4" s="1"/>
  <c r="B577" i="7" l="1"/>
  <c r="D577" i="7" s="1"/>
  <c r="C577" i="7"/>
  <c r="A578" i="7" s="1"/>
  <c r="AB580" i="1"/>
  <c r="A574" i="1"/>
  <c r="A574" i="4" s="1"/>
  <c r="C578" i="7" l="1"/>
  <c r="A579" i="7" s="1"/>
  <c r="B578" i="7"/>
  <c r="D578" i="7" s="1"/>
  <c r="AB581" i="1"/>
  <c r="A575" i="1"/>
  <c r="A575" i="4" s="1"/>
  <c r="C579" i="7" l="1"/>
  <c r="A580" i="7" s="1"/>
  <c r="B579" i="7"/>
  <c r="D579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C583" i="7" l="1"/>
  <c r="A584" i="7" s="1"/>
  <c r="B583" i="7"/>
  <c r="D583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C588" i="7" l="1"/>
  <c r="A589" i="7" s="1"/>
  <c r="B588" i="7"/>
  <c r="D588" i="7" s="1"/>
  <c r="AB591" i="1"/>
  <c r="A585" i="1"/>
  <c r="A585" i="4" s="1"/>
  <c r="C589" i="7" l="1"/>
  <c r="A590" i="7" s="1"/>
  <c r="B589" i="7"/>
  <c r="D589" i="7" s="1"/>
  <c r="AB592" i="1"/>
  <c r="A586" i="1"/>
  <c r="A586" i="4" s="1"/>
  <c r="B590" i="7" l="1"/>
  <c r="D590" i="7" s="1"/>
  <c r="C590" i="7"/>
  <c r="A591" i="7" s="1"/>
  <c r="AB593" i="1"/>
  <c r="A587" i="1"/>
  <c r="A587" i="4" s="1"/>
  <c r="C591" i="7" l="1"/>
  <c r="A592" i="7" s="1"/>
  <c r="B591" i="7"/>
  <c r="D591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C594" i="7" l="1"/>
  <c r="A595" i="7" s="1"/>
  <c r="B594" i="7"/>
  <c r="D594" i="7" s="1"/>
  <c r="AB597" i="1"/>
  <c r="A591" i="1"/>
  <c r="A591" i="4" s="1"/>
  <c r="B595" i="7" l="1"/>
  <c r="D595" i="7" s="1"/>
  <c r="C595" i="7"/>
  <c r="A596" i="7" s="1"/>
  <c r="AB598" i="1"/>
  <c r="A592" i="1"/>
  <c r="A592" i="4" s="1"/>
  <c r="C596" i="7" l="1"/>
  <c r="A597" i="7" s="1"/>
  <c r="B596" i="7"/>
  <c r="D596" i="7" s="1"/>
  <c r="AB599" i="1"/>
  <c r="A593" i="1"/>
  <c r="A593" i="4" s="1"/>
  <c r="C597" i="7" l="1"/>
  <c r="A598" i="7" s="1"/>
  <c r="B597" i="7"/>
  <c r="D597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C600" i="7" l="1"/>
  <c r="A601" i="7" s="1"/>
  <c r="B600" i="7"/>
  <c r="D600" i="7" s="1"/>
  <c r="AB603" i="1"/>
  <c r="A597" i="1"/>
  <c r="A597" i="4" s="1"/>
  <c r="B601" i="7" l="1"/>
  <c r="D601" i="7" s="1"/>
  <c r="C601" i="7"/>
  <c r="A602" i="7" s="1"/>
  <c r="AB604" i="1"/>
  <c r="A598" i="1"/>
  <c r="A598" i="4" s="1"/>
  <c r="C602" i="7" l="1"/>
  <c r="A603" i="7" s="1"/>
  <c r="B602" i="7"/>
  <c r="D602" i="7" s="1"/>
  <c r="AB605" i="1"/>
  <c r="A599" i="1"/>
  <c r="A599" i="4" s="1"/>
  <c r="C603" i="7" l="1"/>
  <c r="A604" i="7" s="1"/>
  <c r="B603" i="7"/>
  <c r="D603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C609" i="7" l="1"/>
  <c r="A610" i="7" s="1"/>
  <c r="B609" i="7"/>
  <c r="D609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C612" i="7" l="1"/>
  <c r="A613" i="7" s="1"/>
  <c r="B612" i="7"/>
  <c r="D612" i="7" s="1"/>
  <c r="AB615" i="1"/>
  <c r="A609" i="1"/>
  <c r="A609" i="4" s="1"/>
  <c r="B613" i="7" l="1"/>
  <c r="D613" i="7" s="1"/>
  <c r="C613" i="7"/>
  <c r="A614" i="7" s="1"/>
  <c r="AB616" i="1"/>
  <c r="A610" i="1"/>
  <c r="A610" i="4" s="1"/>
  <c r="C614" i="7" l="1"/>
  <c r="A615" i="7" s="1"/>
  <c r="B614" i="7"/>
  <c r="D614" i="7" s="1"/>
  <c r="AB617" i="1"/>
  <c r="A611" i="1"/>
  <c r="A611" i="4" s="1"/>
  <c r="C615" i="7" l="1"/>
  <c r="A616" i="7" s="1"/>
  <c r="B615" i="7"/>
  <c r="D615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C618" i="7" l="1"/>
  <c r="A619" i="7" s="1"/>
  <c r="B618" i="7"/>
  <c r="D618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C621" i="7" l="1"/>
  <c r="A622" i="7" s="1"/>
  <c r="B621" i="7"/>
  <c r="D621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C624" i="7" l="1"/>
  <c r="A625" i="7" s="1"/>
  <c r="B624" i="7"/>
  <c r="D624" i="7" s="1"/>
  <c r="AB627" i="1"/>
  <c r="A621" i="1"/>
  <c r="A621" i="4" s="1"/>
  <c r="C625" i="7" l="1"/>
  <c r="A626" i="7" s="1"/>
  <c r="B625" i="7"/>
  <c r="D625" i="7" s="1"/>
  <c r="AB628" i="1"/>
  <c r="A622" i="1"/>
  <c r="A622" i="4" s="1"/>
  <c r="B626" i="7" l="1"/>
  <c r="D626" i="7" s="1"/>
  <c r="C626" i="7"/>
  <c r="A627" i="7" s="1"/>
  <c r="AB629" i="1"/>
  <c r="A623" i="1"/>
  <c r="A623" i="4" s="1"/>
  <c r="C627" i="7" l="1"/>
  <c r="A628" i="7" s="1"/>
  <c r="B627" i="7"/>
  <c r="D627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C630" i="7" l="1"/>
  <c r="A631" i="7" s="1"/>
  <c r="B630" i="7"/>
  <c r="D630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C633" i="7" l="1"/>
  <c r="A634" i="7" s="1"/>
  <c r="B633" i="7"/>
  <c r="D633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C636" i="7" l="1"/>
  <c r="A637" i="7" s="1"/>
  <c r="B636" i="7"/>
  <c r="D636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C639" i="7" l="1"/>
  <c r="A640" i="7" s="1"/>
  <c r="B639" i="7"/>
  <c r="D639" i="7" s="1"/>
  <c r="AB642" i="1"/>
  <c r="A636" i="1"/>
  <c r="A636" i="4" s="1"/>
  <c r="B640" i="7" l="1"/>
  <c r="D640" i="7" s="1"/>
  <c r="C640" i="7"/>
  <c r="A641" i="7" s="1"/>
  <c r="AB643" i="1"/>
  <c r="A637" i="1"/>
  <c r="A637" i="4" s="1"/>
  <c r="C641" i="7" l="1"/>
  <c r="A642" i="7" s="1"/>
  <c r="B641" i="7"/>
  <c r="D641" i="7" s="1"/>
  <c r="AB644" i="1"/>
  <c r="A638" i="1"/>
  <c r="A638" i="4" s="1"/>
  <c r="C642" i="7" l="1"/>
  <c r="A643" i="7" s="1"/>
  <c r="B642" i="7"/>
  <c r="D642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C645" i="7" l="1"/>
  <c r="A646" i="7" s="1"/>
  <c r="B645" i="7"/>
  <c r="D645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C648" i="7" l="1"/>
  <c r="A649" i="7" s="1"/>
  <c r="B648" i="7"/>
  <c r="D648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C651" i="7" l="1"/>
  <c r="A652" i="7" s="1"/>
  <c r="B651" i="7"/>
  <c r="D651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C654" i="7" l="1"/>
  <c r="A655" i="7" s="1"/>
  <c r="B654" i="7"/>
  <c r="D654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C657" i="7" l="1"/>
  <c r="A658" i="7" s="1"/>
  <c r="B657" i="7"/>
  <c r="D657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C660" i="7" l="1"/>
  <c r="A661" i="7" s="1"/>
  <c r="B660" i="7"/>
  <c r="D660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C663" i="7" l="1"/>
  <c r="A664" i="7" s="1"/>
  <c r="B663" i="7"/>
  <c r="D663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C666" i="7" l="1"/>
  <c r="A667" i="7" s="1"/>
  <c r="B666" i="7"/>
  <c r="D666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C669" i="7" l="1"/>
  <c r="A670" i="7" s="1"/>
  <c r="B669" i="7"/>
  <c r="D669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C672" i="7" l="1"/>
  <c r="A673" i="7" s="1"/>
  <c r="B672" i="7"/>
  <c r="D672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C675" i="7" l="1"/>
  <c r="A676" i="7" s="1"/>
  <c r="B675" i="7"/>
  <c r="D675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C681" i="7" l="1"/>
  <c r="A682" i="7" s="1"/>
  <c r="B681" i="7"/>
  <c r="D681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C684" i="7" l="1"/>
  <c r="A685" i="7" s="1"/>
  <c r="B684" i="7"/>
  <c r="D684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C687" i="7" l="1"/>
  <c r="A688" i="7" s="1"/>
  <c r="B687" i="7"/>
  <c r="D687" i="7" s="1"/>
  <c r="A691" i="1"/>
  <c r="A691" i="4" s="1"/>
  <c r="AB690" i="1"/>
  <c r="B688" i="7" l="1"/>
  <c r="D688" i="7" s="1"/>
  <c r="C688" i="7"/>
  <c r="A689" i="7" s="1"/>
  <c r="A692" i="1"/>
  <c r="A692" i="4" s="1"/>
  <c r="AB691" i="1"/>
  <c r="C689" i="7" l="1"/>
  <c r="A690" i="7" s="1"/>
  <c r="B689" i="7"/>
  <c r="D689" i="7" s="1"/>
  <c r="A693" i="1"/>
  <c r="A693" i="4" s="1"/>
  <c r="AB692" i="1"/>
  <c r="C690" i="7" l="1"/>
  <c r="A691" i="7" s="1"/>
  <c r="B690" i="7"/>
  <c r="D690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C693" i="7" l="1"/>
  <c r="A694" i="7" s="1"/>
  <c r="B693" i="7"/>
  <c r="D693" i="7" s="1"/>
  <c r="A697" i="1"/>
  <c r="A697" i="4" s="1"/>
  <c r="AB696" i="1"/>
  <c r="C694" i="7" l="1"/>
  <c r="A695" i="7" s="1"/>
  <c r="B694" i="7"/>
  <c r="D694" i="7" s="1"/>
  <c r="A698" i="1"/>
  <c r="A698" i="4" s="1"/>
  <c r="AB697" i="1"/>
  <c r="C695" i="7" l="1"/>
  <c r="A696" i="7" s="1"/>
  <c r="B695" i="7"/>
  <c r="D695" i="7" s="1"/>
  <c r="A699" i="1"/>
  <c r="A699" i="4" s="1"/>
  <c r="AB698" i="1"/>
  <c r="C696" i="7" l="1"/>
  <c r="A697" i="7" s="1"/>
  <c r="B696" i="7"/>
  <c r="D696" i="7" s="1"/>
  <c r="A700" i="1"/>
  <c r="A700" i="4" s="1"/>
  <c r="AB699" i="1"/>
  <c r="C697" i="7" l="1"/>
  <c r="A698" i="7" s="1"/>
  <c r="B697" i="7"/>
  <c r="D697" i="7" s="1"/>
  <c r="A701" i="1"/>
  <c r="A701" i="4" s="1"/>
  <c r="AB700" i="1"/>
  <c r="C698" i="7" l="1"/>
  <c r="A699" i="7" s="1"/>
  <c r="B698" i="7"/>
  <c r="D698" i="7" s="1"/>
  <c r="A702" i="1"/>
  <c r="A702" i="4" s="1"/>
  <c r="AB701" i="1"/>
  <c r="C699" i="7" l="1"/>
  <c r="A700" i="7" s="1"/>
  <c r="B699" i="7"/>
  <c r="D699" i="7" s="1"/>
  <c r="A703" i="1"/>
  <c r="A703" i="4" s="1"/>
  <c r="AB702" i="1"/>
  <c r="C700" i="7" l="1"/>
  <c r="A701" i="7" s="1"/>
  <c r="B700" i="7"/>
  <c r="D700" i="7" s="1"/>
  <c r="A704" i="1"/>
  <c r="A704" i="4" s="1"/>
  <c r="AB703" i="1"/>
  <c r="C701" i="7" l="1"/>
  <c r="A702" i="7" s="1"/>
  <c r="B701" i="7"/>
  <c r="D701" i="7" s="1"/>
  <c r="A705" i="1"/>
  <c r="A705" i="4" s="1"/>
  <c r="AB704" i="1"/>
  <c r="C702" i="7" l="1"/>
  <c r="A703" i="7" s="1"/>
  <c r="B702" i="7"/>
  <c r="D702" i="7" s="1"/>
  <c r="A706" i="1"/>
  <c r="A706" i="4" s="1"/>
  <c r="AB705" i="1"/>
  <c r="C703" i="7" l="1"/>
  <c r="A704" i="7" s="1"/>
  <c r="B703" i="7"/>
  <c r="D703" i="7" s="1"/>
  <c r="A707" i="1"/>
  <c r="A707" i="4" s="1"/>
  <c r="AB706" i="1"/>
  <c r="C704" i="7" l="1"/>
  <c r="A705" i="7" s="1"/>
  <c r="B704" i="7"/>
  <c r="D704" i="7" s="1"/>
  <c r="A708" i="1"/>
  <c r="A708" i="4" s="1"/>
  <c r="AB707" i="1"/>
  <c r="C705" i="7" l="1"/>
  <c r="A706" i="7" s="1"/>
  <c r="B705" i="7"/>
  <c r="D705" i="7" s="1"/>
  <c r="A709" i="1"/>
  <c r="A709" i="4" s="1"/>
  <c r="AB708" i="1"/>
  <c r="C706" i="7" l="1"/>
  <c r="A707" i="7" s="1"/>
  <c r="B706" i="7"/>
  <c r="D706" i="7" s="1"/>
  <c r="A710" i="1"/>
  <c r="A710" i="4" s="1"/>
  <c r="AB709" i="1"/>
  <c r="C707" i="7" l="1"/>
  <c r="A708" i="7" s="1"/>
  <c r="B707" i="7"/>
  <c r="D707" i="7" s="1"/>
  <c r="A711" i="1"/>
  <c r="A711" i="4" s="1"/>
  <c r="AB710" i="1"/>
  <c r="C708" i="7" l="1"/>
  <c r="A709" i="7" s="1"/>
  <c r="B708" i="7"/>
  <c r="D708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C711" i="7" l="1"/>
  <c r="A712" i="7" s="1"/>
  <c r="B711" i="7"/>
  <c r="D711" i="7" s="1"/>
  <c r="A715" i="1"/>
  <c r="A715" i="4" s="1"/>
  <c r="AB714" i="1"/>
  <c r="C712" i="7" l="1"/>
  <c r="A713" i="7" s="1"/>
  <c r="B712" i="7"/>
  <c r="D712" i="7" s="1"/>
  <c r="A716" i="1"/>
  <c r="A716" i="4" s="1"/>
  <c r="AB715" i="1"/>
  <c r="C713" i="7" l="1"/>
  <c r="A714" i="7" s="1"/>
  <c r="B713" i="7"/>
  <c r="D713" i="7" s="1"/>
  <c r="A717" i="1"/>
  <c r="A717" i="4" s="1"/>
  <c r="AB716" i="1"/>
  <c r="C714" i="7" l="1"/>
  <c r="A715" i="7" s="1"/>
  <c r="B714" i="7"/>
  <c r="D714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C717" i="7" l="1"/>
  <c r="A718" i="7" s="1"/>
  <c r="B717" i="7"/>
  <c r="D717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C734" i="7" l="1"/>
  <c r="A735" i="7" s="1"/>
  <c r="B734" i="7"/>
  <c r="D734" i="7" s="1"/>
  <c r="A738" i="1"/>
  <c r="A738" i="4" s="1"/>
  <c r="AB737" i="1"/>
  <c r="C735" i="7" l="1"/>
  <c r="A736" i="7" s="1"/>
  <c r="B735" i="7"/>
  <c r="D735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C738" i="7" l="1"/>
  <c r="A739" i="7" s="1"/>
  <c r="B738" i="7"/>
  <c r="D738" i="7" s="1"/>
  <c r="A742" i="1"/>
  <c r="A742" i="4" s="1"/>
  <c r="AB741" i="1"/>
  <c r="C739" i="7" l="1"/>
  <c r="A740" i="7" s="1"/>
  <c r="B739" i="7"/>
  <c r="D739" i="7" s="1"/>
  <c r="A743" i="1"/>
  <c r="A743" i="4" s="1"/>
  <c r="AB742" i="1"/>
  <c r="C740" i="7" l="1"/>
  <c r="A741" i="7" s="1"/>
  <c r="B740" i="7"/>
  <c r="D740" i="7" s="1"/>
  <c r="A744" i="1"/>
  <c r="A744" i="4" s="1"/>
  <c r="AB743" i="1"/>
  <c r="C741" i="7" l="1"/>
  <c r="A742" i="7" s="1"/>
  <c r="B741" i="7"/>
  <c r="D741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C744" i="7" l="1"/>
  <c r="A745" i="7" s="1"/>
  <c r="B744" i="7"/>
  <c r="D744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C747" i="7" l="1"/>
  <c r="A748" i="7" s="1"/>
  <c r="B747" i="7"/>
  <c r="D747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C750" i="7" l="1"/>
  <c r="A751" i="7" s="1"/>
  <c r="B750" i="7"/>
  <c r="D750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C753" i="7" l="1"/>
  <c r="A754" i="7" s="1"/>
  <c r="B753" i="7"/>
  <c r="D753" i="7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C756" i="7" l="1"/>
  <c r="A757" i="7" s="1"/>
  <c r="B756" i="7"/>
  <c r="D756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C759" i="7" l="1"/>
  <c r="A760" i="7" s="1"/>
  <c r="B759" i="7"/>
  <c r="D759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C762" i="7" l="1"/>
  <c r="A763" i="7" s="1"/>
  <c r="B762" i="7"/>
  <c r="D762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C765" i="7" l="1"/>
  <c r="A766" i="7" s="1"/>
  <c r="B765" i="7"/>
  <c r="D765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C768" i="7" l="1"/>
  <c r="A769" i="7" s="1"/>
  <c r="B768" i="7"/>
  <c r="D768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C771" i="7" l="1"/>
  <c r="A772" i="7" s="1"/>
  <c r="B771" i="7"/>
  <c r="D771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C774" i="7" l="1"/>
  <c r="A775" i="7" s="1"/>
  <c r="B774" i="7"/>
  <c r="D774" i="7" s="1"/>
  <c r="A778" i="1"/>
  <c r="A778" i="4" s="1"/>
  <c r="AB777" i="1"/>
  <c r="C775" i="7" l="1"/>
  <c r="A776" i="7" s="1"/>
  <c r="B775" i="7"/>
  <c r="D775" i="7" s="1"/>
  <c r="A779" i="1"/>
  <c r="A779" i="4" s="1"/>
  <c r="AB778" i="1"/>
  <c r="C776" i="7" l="1"/>
  <c r="A777" i="7" s="1"/>
  <c r="B776" i="7"/>
  <c r="D776" i="7" s="1"/>
  <c r="A780" i="1"/>
  <c r="A780" i="4" s="1"/>
  <c r="AB779" i="1"/>
  <c r="C777" i="7" l="1"/>
  <c r="A778" i="7" s="1"/>
  <c r="B777" i="7"/>
  <c r="D777" i="7" s="1"/>
  <c r="A781" i="1"/>
  <c r="A781" i="4" s="1"/>
  <c r="AB780" i="1"/>
  <c r="C778" i="7" l="1"/>
  <c r="A779" i="7" s="1"/>
  <c r="B778" i="7"/>
  <c r="D778" i="7" s="1"/>
  <c r="A782" i="1"/>
  <c r="A782" i="4" s="1"/>
  <c r="AB781" i="1"/>
  <c r="C779" i="7" l="1"/>
  <c r="A780" i="7" s="1"/>
  <c r="B779" i="7"/>
  <c r="D779" i="7" s="1"/>
  <c r="A783" i="1"/>
  <c r="A783" i="4" s="1"/>
  <c r="AB782" i="1"/>
  <c r="C780" i="7" l="1"/>
  <c r="A781" i="7" s="1"/>
  <c r="B780" i="7"/>
  <c r="D780" i="7" s="1"/>
  <c r="A784" i="1"/>
  <c r="A784" i="4" s="1"/>
  <c r="AB783" i="1"/>
  <c r="C781" i="7" l="1"/>
  <c r="A782" i="7" s="1"/>
  <c r="B781" i="7"/>
  <c r="D781" i="7" s="1"/>
  <c r="A785" i="1"/>
  <c r="A785" i="4" s="1"/>
  <c r="AB784" i="1"/>
  <c r="C782" i="7" l="1"/>
  <c r="A783" i="7" s="1"/>
  <c r="B782" i="7"/>
  <c r="D782" i="7" s="1"/>
  <c r="A786" i="1"/>
  <c r="A786" i="4" s="1"/>
  <c r="AB785" i="1"/>
  <c r="C783" i="7" l="1"/>
  <c r="A784" i="7" s="1"/>
  <c r="B783" i="7"/>
  <c r="D783" i="7" s="1"/>
  <c r="A787" i="1"/>
  <c r="A787" i="4" s="1"/>
  <c r="AB786" i="1"/>
  <c r="C784" i="7" l="1"/>
  <c r="A785" i="7" s="1"/>
  <c r="B784" i="7"/>
  <c r="D784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C789" i="7" l="1"/>
  <c r="A790" i="7" s="1"/>
  <c r="B789" i="7"/>
  <c r="D789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C792" i="7" l="1"/>
  <c r="A793" i="7" s="1"/>
  <c r="B792" i="7"/>
  <c r="D792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C795" i="7" l="1"/>
  <c r="A796" i="7" s="1"/>
  <c r="B795" i="7"/>
  <c r="D795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C798" i="7" l="1"/>
  <c r="A799" i="7" s="1"/>
  <c r="B798" i="7"/>
  <c r="D798" i="7" s="1"/>
  <c r="A802" i="1"/>
  <c r="A802" i="4" s="1"/>
  <c r="AB801" i="1"/>
  <c r="C799" i="7" l="1"/>
  <c r="A800" i="7" s="1"/>
  <c r="B799" i="7"/>
  <c r="D799" i="7" s="1"/>
  <c r="A803" i="1"/>
  <c r="A803" i="4" s="1"/>
  <c r="AB802" i="1"/>
  <c r="C800" i="7" l="1"/>
  <c r="A801" i="7" s="1"/>
  <c r="B800" i="7"/>
  <c r="D800" i="7" s="1"/>
  <c r="A804" i="1"/>
  <c r="A804" i="4" s="1"/>
  <c r="AB803" i="1"/>
  <c r="C801" i="7" l="1"/>
  <c r="A802" i="7" s="1"/>
  <c r="B801" i="7"/>
  <c r="D801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C804" i="7" l="1"/>
  <c r="A805" i="7" s="1"/>
  <c r="B804" i="7"/>
  <c r="D804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C807" i="7" l="1"/>
  <c r="A808" i="7" s="1"/>
  <c r="B807" i="7"/>
  <c r="D807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C810" i="7" l="1"/>
  <c r="A811" i="7" s="1"/>
  <c r="B810" i="7"/>
  <c r="D810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C813" i="7" l="1"/>
  <c r="A814" i="7" s="1"/>
  <c r="B813" i="7"/>
  <c r="D813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C816" i="7" l="1"/>
  <c r="A817" i="7" s="1"/>
  <c r="B816" i="7"/>
  <c r="D816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C819" i="7" l="1"/>
  <c r="A820" i="7" s="1"/>
  <c r="B819" i="7"/>
  <c r="D819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C822" i="7" l="1"/>
  <c r="A823" i="7" s="1"/>
  <c r="B822" i="7"/>
  <c r="D822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C825" i="7" l="1"/>
  <c r="A826" i="7" s="1"/>
  <c r="B825" i="7"/>
  <c r="D825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C828" i="7" l="1"/>
  <c r="A829" i="7" s="1"/>
  <c r="B828" i="7"/>
  <c r="D828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C834" i="7" l="1"/>
  <c r="A835" i="7" s="1"/>
  <c r="B834" i="7"/>
  <c r="D834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C837" i="7" l="1"/>
  <c r="A838" i="7" s="1"/>
  <c r="B837" i="7"/>
  <c r="D837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C840" i="7" l="1"/>
  <c r="A841" i="7" s="1"/>
  <c r="B840" i="7"/>
  <c r="D840" i="7" s="1"/>
  <c r="A844" i="1"/>
  <c r="A844" i="4" s="1"/>
  <c r="AB843" i="1"/>
  <c r="C841" i="7" l="1"/>
  <c r="A842" i="7" s="1"/>
  <c r="B841" i="7"/>
  <c r="D841" i="7" s="1"/>
  <c r="A845" i="1"/>
  <c r="A845" i="4" s="1"/>
  <c r="AB844" i="1"/>
  <c r="C842" i="7" l="1"/>
  <c r="A843" i="7" s="1"/>
  <c r="B842" i="7"/>
  <c r="D842" i="7" s="1"/>
  <c r="A846" i="1"/>
  <c r="A846" i="4" s="1"/>
  <c r="AB845" i="1"/>
  <c r="C843" i="7" l="1"/>
  <c r="A844" i="7" s="1"/>
  <c r="B843" i="7"/>
  <c r="D843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C847" i="7" l="1"/>
  <c r="A848" i="7" s="1"/>
  <c r="B847" i="7"/>
  <c r="D847" i="7" s="1"/>
  <c r="A851" i="1"/>
  <c r="A851" i="4" s="1"/>
  <c r="AB850" i="1"/>
  <c r="C848" i="7" l="1"/>
  <c r="A849" i="7" s="1"/>
  <c r="B848" i="7"/>
  <c r="D848" i="7" s="1"/>
  <c r="A852" i="1"/>
  <c r="A852" i="4" s="1"/>
  <c r="AB851" i="1"/>
  <c r="C849" i="7" l="1"/>
  <c r="A850" i="7" s="1"/>
  <c r="B849" i="7"/>
  <c r="D849" i="7" s="1"/>
  <c r="A853" i="1"/>
  <c r="A853" i="4" s="1"/>
  <c r="AB852" i="1"/>
  <c r="C850" i="7" l="1"/>
  <c r="A851" i="7" s="1"/>
  <c r="B850" i="7"/>
  <c r="D850" i="7" s="1"/>
  <c r="A854" i="1"/>
  <c r="A854" i="4" s="1"/>
  <c r="AB853" i="1"/>
  <c r="C851" i="7" l="1"/>
  <c r="A852" i="7" s="1"/>
  <c r="B851" i="7"/>
  <c r="D851" i="7" s="1"/>
  <c r="A855" i="1"/>
  <c r="A855" i="4" s="1"/>
  <c r="AB854" i="1"/>
  <c r="C852" i="7" l="1"/>
  <c r="A853" i="7" s="1"/>
  <c r="B852" i="7"/>
  <c r="D852" i="7" s="1"/>
  <c r="A856" i="1"/>
  <c r="A856" i="4" s="1"/>
  <c r="AB855" i="1"/>
  <c r="C853" i="7" l="1"/>
  <c r="A854" i="7" s="1"/>
  <c r="B853" i="7"/>
  <c r="D853" i="7" s="1"/>
  <c r="A857" i="1"/>
  <c r="A857" i="4" s="1"/>
  <c r="AB856" i="1"/>
  <c r="C854" i="7" l="1"/>
  <c r="A855" i="7" s="1"/>
  <c r="B854" i="7"/>
  <c r="D854" i="7" s="1"/>
  <c r="A858" i="1"/>
  <c r="A858" i="4" s="1"/>
  <c r="AB857" i="1"/>
  <c r="C855" i="7" l="1"/>
  <c r="A856" i="7" s="1"/>
  <c r="B855" i="7"/>
  <c r="D855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C858" i="7" l="1"/>
  <c r="A859" i="7" s="1"/>
  <c r="B858" i="7"/>
  <c r="D858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C861" i="7" l="1"/>
  <c r="A862" i="7" s="1"/>
  <c r="B861" i="7"/>
  <c r="D861" i="7" s="1"/>
  <c r="A865" i="1"/>
  <c r="A865" i="4" s="1"/>
  <c r="AB864" i="1"/>
  <c r="C862" i="7" l="1"/>
  <c r="A863" i="7" s="1"/>
  <c r="B862" i="7"/>
  <c r="D862" i="7" s="1"/>
  <c r="A866" i="1"/>
  <c r="A866" i="4" s="1"/>
  <c r="AB865" i="1"/>
  <c r="C863" i="7" l="1"/>
  <c r="A864" i="7" s="1"/>
  <c r="B863" i="7"/>
  <c r="D863" i="7" s="1"/>
  <c r="A867" i="1"/>
  <c r="A867" i="4" s="1"/>
  <c r="AB866" i="1"/>
  <c r="C864" i="7" l="1"/>
  <c r="A865" i="7" s="1"/>
  <c r="B864" i="7"/>
  <c r="D864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C867" i="7" l="1"/>
  <c r="A868" i="7" s="1"/>
  <c r="B867" i="7"/>
  <c r="D867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C870" i="7" l="1"/>
  <c r="A871" i="7" s="1"/>
  <c r="B870" i="7"/>
  <c r="D870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C873" i="7" l="1"/>
  <c r="A874" i="7" s="1"/>
  <c r="B873" i="7"/>
  <c r="D873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C876" i="7" l="1"/>
  <c r="A877" i="7" s="1"/>
  <c r="B876" i="7"/>
  <c r="D876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C879" i="7" l="1"/>
  <c r="A880" i="7" s="1"/>
  <c r="B879" i="7"/>
  <c r="D879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C882" i="7" l="1"/>
  <c r="A883" i="7" s="1"/>
  <c r="B882" i="7"/>
  <c r="D882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C885" i="7" l="1"/>
  <c r="A886" i="7" s="1"/>
  <c r="B885" i="7"/>
  <c r="D885" i="7" s="1"/>
  <c r="A889" i="1"/>
  <c r="A889" i="4" s="1"/>
  <c r="AB888" i="1"/>
  <c r="C886" i="7" l="1"/>
  <c r="A887" i="7" s="1"/>
  <c r="B886" i="7"/>
  <c r="D886" i="7" s="1"/>
  <c r="A890" i="1"/>
  <c r="A890" i="4" s="1"/>
  <c r="AB889" i="1"/>
  <c r="C887" i="7" l="1"/>
  <c r="A888" i="7" s="1"/>
  <c r="B887" i="7"/>
  <c r="D887" i="7" s="1"/>
  <c r="A891" i="1"/>
  <c r="A891" i="4" s="1"/>
  <c r="AB890" i="1"/>
  <c r="C888" i="7" l="1"/>
  <c r="A889" i="7" s="1"/>
  <c r="B888" i="7"/>
  <c r="D888" i="7" s="1"/>
  <c r="A892" i="1"/>
  <c r="A892" i="4" s="1"/>
  <c r="AB891" i="1"/>
  <c r="C889" i="7" l="1"/>
  <c r="A890" i="7" s="1"/>
  <c r="B889" i="7"/>
  <c r="D889" i="7" s="1"/>
  <c r="A893" i="1"/>
  <c r="A893" i="4" s="1"/>
  <c r="AB892" i="1"/>
  <c r="C890" i="7" l="1"/>
  <c r="A891" i="7" s="1"/>
  <c r="B890" i="7"/>
  <c r="D890" i="7" s="1"/>
  <c r="A894" i="1"/>
  <c r="A894" i="4" s="1"/>
  <c r="AB893" i="1"/>
  <c r="C891" i="7" l="1"/>
  <c r="A892" i="7" s="1"/>
  <c r="B891" i="7"/>
  <c r="D891" i="7" s="1"/>
  <c r="A895" i="1"/>
  <c r="A895" i="4" s="1"/>
  <c r="AB894" i="1"/>
  <c r="C892" i="7" l="1"/>
  <c r="A893" i="7" s="1"/>
  <c r="B892" i="7"/>
  <c r="D892" i="7" s="1"/>
  <c r="A896" i="1"/>
  <c r="A896" i="4" s="1"/>
  <c r="AB895" i="1"/>
  <c r="C893" i="7" l="1"/>
  <c r="A894" i="7" s="1"/>
  <c r="B893" i="7"/>
  <c r="D893" i="7" s="1"/>
  <c r="A897" i="1"/>
  <c r="A897" i="4" s="1"/>
  <c r="AB896" i="1"/>
  <c r="C894" i="7" l="1"/>
  <c r="A895" i="7" s="1"/>
  <c r="B894" i="7"/>
  <c r="D894" i="7" s="1"/>
  <c r="A898" i="1"/>
  <c r="A898" i="4" s="1"/>
  <c r="AB897" i="1"/>
  <c r="C895" i="7" l="1"/>
  <c r="A896" i="7" s="1"/>
  <c r="B895" i="7"/>
  <c r="D895" i="7" s="1"/>
  <c r="A899" i="1"/>
  <c r="A899" i="4" s="1"/>
  <c r="AB898" i="1"/>
  <c r="C896" i="7" l="1"/>
  <c r="A897" i="7" s="1"/>
  <c r="B896" i="7"/>
  <c r="D896" i="7" s="1"/>
  <c r="A900" i="1"/>
  <c r="A900" i="4" s="1"/>
  <c r="AB899" i="1"/>
  <c r="C897" i="7" l="1"/>
  <c r="A898" i="7" s="1"/>
  <c r="B897" i="7"/>
  <c r="D897" i="7" s="1"/>
  <c r="A901" i="1"/>
  <c r="A901" i="4" s="1"/>
  <c r="AB900" i="1"/>
  <c r="C898" i="7" l="1"/>
  <c r="A899" i="7" s="1"/>
  <c r="B898" i="7"/>
  <c r="D898" i="7" s="1"/>
  <c r="A902" i="1"/>
  <c r="A902" i="4" s="1"/>
  <c r="AB901" i="1"/>
  <c r="C899" i="7" l="1"/>
  <c r="A900" i="7" s="1"/>
  <c r="B899" i="7"/>
  <c r="D899" i="7" s="1"/>
  <c r="A903" i="1"/>
  <c r="A903" i="4" s="1"/>
  <c r="AB902" i="1"/>
  <c r="C900" i="7" l="1"/>
  <c r="A901" i="7" s="1"/>
  <c r="B900" i="7"/>
  <c r="D900" i="7" s="1"/>
  <c r="A904" i="1"/>
  <c r="A904" i="4" s="1"/>
  <c r="AB903" i="1"/>
  <c r="C901" i="7" l="1"/>
  <c r="A902" i="7" s="1"/>
  <c r="B901" i="7"/>
  <c r="D901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C904" i="7" l="1"/>
  <c r="A905" i="7" s="1"/>
  <c r="B904" i="7"/>
  <c r="D904" i="7" s="1"/>
  <c r="A908" i="1"/>
  <c r="A908" i="4" s="1"/>
  <c r="AB907" i="1"/>
  <c r="C905" i="7" l="1"/>
  <c r="A906" i="7" s="1"/>
  <c r="B905" i="7"/>
  <c r="D905" i="7" s="1"/>
  <c r="A909" i="1"/>
  <c r="A909" i="4" s="1"/>
  <c r="AB908" i="1"/>
  <c r="C906" i="7" l="1"/>
  <c r="A907" i="7" s="1"/>
  <c r="B906" i="7"/>
  <c r="D906" i="7" s="1"/>
  <c r="A910" i="1"/>
  <c r="A910" i="4" s="1"/>
  <c r="AB909" i="1"/>
  <c r="C907" i="7" l="1"/>
  <c r="A908" i="7" s="1"/>
  <c r="B907" i="7"/>
  <c r="D907" i="7" s="1"/>
  <c r="A911" i="1"/>
  <c r="A911" i="4" s="1"/>
  <c r="AB910" i="1"/>
  <c r="C908" i="7" l="1"/>
  <c r="A909" i="7" s="1"/>
  <c r="B908" i="7"/>
  <c r="D908" i="7" s="1"/>
  <c r="A912" i="1"/>
  <c r="A912" i="4" s="1"/>
  <c r="AB911" i="1"/>
  <c r="C909" i="7" l="1"/>
  <c r="A910" i="7" s="1"/>
  <c r="B909" i="7"/>
  <c r="D909" i="7" s="1"/>
  <c r="A913" i="1"/>
  <c r="A913" i="4" s="1"/>
  <c r="AB912" i="1"/>
  <c r="C910" i="7" l="1"/>
  <c r="A911" i="7" s="1"/>
  <c r="B910" i="7"/>
  <c r="D910" i="7" s="1"/>
  <c r="A914" i="1"/>
  <c r="A914" i="4" s="1"/>
  <c r="AB913" i="1"/>
  <c r="C911" i="7" l="1"/>
  <c r="A912" i="7" s="1"/>
  <c r="B911" i="7"/>
  <c r="D911" i="7" s="1"/>
  <c r="A915" i="1"/>
  <c r="A915" i="4" s="1"/>
  <c r="AB914" i="1"/>
  <c r="C912" i="7" l="1"/>
  <c r="A913" i="7" s="1"/>
  <c r="B912" i="7"/>
  <c r="D912" i="7" s="1"/>
  <c r="A916" i="1"/>
  <c r="A916" i="4" s="1"/>
  <c r="AB915" i="1"/>
  <c r="C913" i="7" l="1"/>
  <c r="A914" i="7" s="1"/>
  <c r="B913" i="7"/>
  <c r="D913" i="7" s="1"/>
  <c r="A917" i="1"/>
  <c r="A917" i="4" s="1"/>
  <c r="AB916" i="1"/>
  <c r="C914" i="7" l="1"/>
  <c r="A915" i="7" s="1"/>
  <c r="B914" i="7"/>
  <c r="D914" i="7" s="1"/>
  <c r="A918" i="1"/>
  <c r="A918" i="4" s="1"/>
  <c r="AB917" i="1"/>
  <c r="C915" i="7" l="1"/>
  <c r="A916" i="7" s="1"/>
  <c r="B915" i="7"/>
  <c r="D915" i="7"/>
  <c r="A919" i="1"/>
  <c r="A919" i="4" s="1"/>
  <c r="AB918" i="1"/>
  <c r="C916" i="7" l="1"/>
  <c r="A917" i="7" s="1"/>
  <c r="B916" i="7"/>
  <c r="D916" i="7" s="1"/>
  <c r="A920" i="1"/>
  <c r="A920" i="4" s="1"/>
  <c r="AB919" i="1"/>
  <c r="C917" i="7" l="1"/>
  <c r="A918" i="7" s="1"/>
  <c r="B917" i="7"/>
  <c r="D917" i="7" s="1"/>
  <c r="A921" i="1"/>
  <c r="A921" i="4" s="1"/>
  <c r="AB920" i="1"/>
  <c r="C918" i="7" l="1"/>
  <c r="A919" i="7" s="1"/>
  <c r="B918" i="7"/>
  <c r="D918" i="7" s="1"/>
  <c r="A922" i="1"/>
  <c r="A922" i="4" s="1"/>
  <c r="AB921" i="1"/>
  <c r="C919" i="7" l="1"/>
  <c r="A920" i="7" s="1"/>
  <c r="B919" i="7"/>
  <c r="D919" i="7" s="1"/>
  <c r="A923" i="1"/>
  <c r="A923" i="4" s="1"/>
  <c r="AB922" i="1"/>
  <c r="C920" i="7" l="1"/>
  <c r="A921" i="7" s="1"/>
  <c r="B920" i="7"/>
  <c r="D920" i="7" s="1"/>
  <c r="A924" i="1"/>
  <c r="A924" i="4" s="1"/>
  <c r="AB923" i="1"/>
  <c r="C921" i="7" l="1"/>
  <c r="A922" i="7" s="1"/>
  <c r="B921" i="7"/>
  <c r="D921" i="7" s="1"/>
  <c r="A925" i="1"/>
  <c r="A925" i="4" s="1"/>
  <c r="AB924" i="1"/>
  <c r="C922" i="7" l="1"/>
  <c r="A923" i="7" s="1"/>
  <c r="B922" i="7"/>
  <c r="D922" i="7" s="1"/>
  <c r="A926" i="1"/>
  <c r="A926" i="4" s="1"/>
  <c r="AB925" i="1"/>
  <c r="C923" i="7" l="1"/>
  <c r="A924" i="7" s="1"/>
  <c r="B923" i="7"/>
  <c r="D923" i="7" s="1"/>
  <c r="A927" i="1"/>
  <c r="A927" i="4" s="1"/>
  <c r="AB926" i="1"/>
  <c r="C924" i="7" l="1"/>
  <c r="A925" i="7" s="1"/>
  <c r="B924" i="7"/>
  <c r="D924" i="7" s="1"/>
  <c r="A928" i="1"/>
  <c r="A928" i="4" s="1"/>
  <c r="AB927" i="1"/>
  <c r="C925" i="7" l="1"/>
  <c r="A926" i="7" s="1"/>
  <c r="B925" i="7"/>
  <c r="D925" i="7" s="1"/>
  <c r="A929" i="1"/>
  <c r="A929" i="4" s="1"/>
  <c r="AB928" i="1"/>
  <c r="C926" i="7" l="1"/>
  <c r="A927" i="7" s="1"/>
  <c r="B926" i="7"/>
  <c r="D926" i="7" s="1"/>
  <c r="A930" i="1"/>
  <c r="A930" i="4" s="1"/>
  <c r="AB929" i="1"/>
  <c r="C927" i="7" l="1"/>
  <c r="A928" i="7" s="1"/>
  <c r="B927" i="7"/>
  <c r="D927" i="7" s="1"/>
  <c r="A931" i="1"/>
  <c r="A931" i="4" s="1"/>
  <c r="AB930" i="1"/>
  <c r="C928" i="7" l="1"/>
  <c r="A929" i="7" s="1"/>
  <c r="B928" i="7"/>
  <c r="D928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C931" i="7" l="1"/>
  <c r="A932" i="7" s="1"/>
  <c r="B931" i="7"/>
  <c r="D931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C934" i="7" l="1"/>
  <c r="A935" i="7" s="1"/>
  <c r="B934" i="7"/>
  <c r="D934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C940" i="7" l="1"/>
  <c r="A941" i="7" s="1"/>
  <c r="B940" i="7"/>
  <c r="D940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C943" i="7" l="1"/>
  <c r="A944" i="7" s="1"/>
  <c r="B943" i="7"/>
  <c r="D943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C946" i="7" l="1"/>
  <c r="A947" i="7" s="1"/>
  <c r="B946" i="7"/>
  <c r="D946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C949" i="7" l="1"/>
  <c r="A950" i="7" s="1"/>
  <c r="B949" i="7"/>
  <c r="D949" i="7" s="1"/>
  <c r="A953" i="1"/>
  <c r="A953" i="4" s="1"/>
  <c r="AB952" i="1"/>
  <c r="B950" i="7" l="1"/>
  <c r="D950" i="7" s="1"/>
  <c r="C950" i="7"/>
  <c r="A951" i="7" s="1"/>
  <c r="A954" i="1"/>
  <c r="A954" i="4" s="1"/>
  <c r="AB953" i="1"/>
  <c r="B951" i="7" l="1"/>
  <c r="D951" i="7" s="1"/>
  <c r="C951" i="7"/>
  <c r="A952" i="7" s="1"/>
  <c r="A955" i="1"/>
  <c r="A955" i="4" s="1"/>
  <c r="AB954" i="1"/>
  <c r="C952" i="7" l="1"/>
  <c r="A953" i="7" s="1"/>
  <c r="B952" i="7"/>
  <c r="D952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C955" i="7" l="1"/>
  <c r="A956" i="7" s="1"/>
  <c r="B955" i="7"/>
  <c r="D955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C958" i="7" l="1"/>
  <c r="A959" i="7" s="1"/>
  <c r="B958" i="7"/>
  <c r="D958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C961" i="7" l="1"/>
  <c r="A962" i="7" s="1"/>
  <c r="B961" i="7"/>
  <c r="D961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C964" i="7" l="1"/>
  <c r="A965" i="7" s="1"/>
  <c r="B964" i="7"/>
  <c r="D964" i="7" s="1"/>
  <c r="A968" i="1"/>
  <c r="A968" i="4" s="1"/>
  <c r="AB967" i="1"/>
  <c r="C965" i="7" l="1"/>
  <c r="A966" i="7" s="1"/>
  <c r="B965" i="7"/>
  <c r="D965" i="7" s="1"/>
  <c r="A969" i="1"/>
  <c r="A969" i="4" s="1"/>
  <c r="AB968" i="1"/>
  <c r="C966" i="7" l="1"/>
  <c r="A967" i="7" s="1"/>
  <c r="B966" i="7"/>
  <c r="D966" i="7" s="1"/>
  <c r="A970" i="1"/>
  <c r="A970" i="4" s="1"/>
  <c r="AB969" i="1"/>
  <c r="C967" i="7" l="1"/>
  <c r="A968" i="7" s="1"/>
  <c r="B967" i="7"/>
  <c r="D967" i="7" s="1"/>
  <c r="A971" i="1"/>
  <c r="A971" i="4" s="1"/>
  <c r="AB970" i="1"/>
  <c r="C968" i="7" l="1"/>
  <c r="A969" i="7" s="1"/>
  <c r="B968" i="7"/>
  <c r="D968" i="7" s="1"/>
  <c r="A972" i="1"/>
  <c r="A972" i="4" s="1"/>
  <c r="AB971" i="1"/>
  <c r="C969" i="7" l="1"/>
  <c r="A970" i="7" s="1"/>
  <c r="B969" i="7"/>
  <c r="D969" i="7" s="1"/>
  <c r="A973" i="1"/>
  <c r="A973" i="4" s="1"/>
  <c r="AB972" i="1"/>
  <c r="C970" i="7" l="1"/>
  <c r="A971" i="7" s="1"/>
  <c r="B970" i="7"/>
  <c r="D970" i="7" s="1"/>
  <c r="A974" i="1"/>
  <c r="A974" i="4" s="1"/>
  <c r="AB973" i="1"/>
  <c r="C971" i="7" l="1"/>
  <c r="A972" i="7" s="1"/>
  <c r="B971" i="7"/>
  <c r="D971" i="7" s="1"/>
  <c r="A975" i="1"/>
  <c r="A975" i="4" s="1"/>
  <c r="AB974" i="1"/>
  <c r="C972" i="7" l="1"/>
  <c r="A973" i="7" s="1"/>
  <c r="B972" i="7"/>
  <c r="D972" i="7" s="1"/>
  <c r="A976" i="1"/>
  <c r="A976" i="4" s="1"/>
  <c r="AB975" i="1"/>
  <c r="C973" i="7" l="1"/>
  <c r="A974" i="7" s="1"/>
  <c r="B973" i="7"/>
  <c r="D973" i="7" s="1"/>
  <c r="A977" i="1"/>
  <c r="A977" i="4" s="1"/>
  <c r="AB976" i="1"/>
  <c r="C974" i="7" l="1"/>
  <c r="A975" i="7" s="1"/>
  <c r="B974" i="7"/>
  <c r="D974" i="7" s="1"/>
  <c r="A978" i="1"/>
  <c r="A978" i="4" s="1"/>
  <c r="AB977" i="1"/>
  <c r="C975" i="7" l="1"/>
  <c r="A976" i="7" s="1"/>
  <c r="B975" i="7"/>
  <c r="D975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C978" i="7" l="1"/>
  <c r="A979" i="7" s="1"/>
  <c r="B978" i="7"/>
  <c r="D978" i="7" s="1"/>
  <c r="A982" i="1"/>
  <c r="A982" i="4" s="1"/>
  <c r="AB981" i="1"/>
  <c r="C979" i="7" l="1"/>
  <c r="A980" i="7" s="1"/>
  <c r="B979" i="7"/>
  <c r="D979" i="7" s="1"/>
  <c r="A983" i="1"/>
  <c r="A983" i="4" s="1"/>
  <c r="AB982" i="1"/>
  <c r="C980" i="7" l="1"/>
  <c r="A981" i="7" s="1"/>
  <c r="B980" i="7"/>
  <c r="D980" i="7" s="1"/>
  <c r="A984" i="1"/>
  <c r="A984" i="4" s="1"/>
  <c r="AB983" i="1"/>
  <c r="B981" i="7" l="1"/>
  <c r="D981" i="7" s="1"/>
  <c r="C981" i="7"/>
  <c r="A982" i="7" s="1"/>
  <c r="A985" i="1"/>
  <c r="A985" i="4" s="1"/>
  <c r="AB984" i="1"/>
  <c r="C982" i="7" l="1"/>
  <c r="A983" i="7" s="1"/>
  <c r="B982" i="7"/>
  <c r="D982" i="7" s="1"/>
  <c r="A986" i="1"/>
  <c r="A986" i="4" s="1"/>
  <c r="AB985" i="1"/>
  <c r="C983" i="7" l="1"/>
  <c r="A984" i="7" s="1"/>
  <c r="B983" i="7"/>
  <c r="D983" i="7" s="1"/>
  <c r="A987" i="1"/>
  <c r="A987" i="4" s="1"/>
  <c r="AB986" i="1"/>
  <c r="C984" i="7" l="1"/>
  <c r="A985" i="7" s="1"/>
  <c r="B984" i="7"/>
  <c r="D984" i="7" s="1"/>
  <c r="A988" i="1"/>
  <c r="A988" i="4" s="1"/>
  <c r="AB987" i="1"/>
  <c r="C985" i="7" l="1"/>
  <c r="A986" i="7" s="1"/>
  <c r="B985" i="7"/>
  <c r="D985" i="7" s="1"/>
  <c r="A989" i="1"/>
  <c r="A989" i="4" s="1"/>
  <c r="AB988" i="1"/>
  <c r="C986" i="7" l="1"/>
  <c r="A987" i="7" s="1"/>
  <c r="B986" i="7"/>
  <c r="D986" i="7" s="1"/>
  <c r="A990" i="1"/>
  <c r="A990" i="4" s="1"/>
  <c r="AB989" i="1"/>
  <c r="C987" i="7" l="1"/>
  <c r="A988" i="7" s="1"/>
  <c r="B987" i="7"/>
  <c r="D987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C990" i="7" l="1"/>
  <c r="A991" i="7" s="1"/>
  <c r="B990" i="7"/>
  <c r="D990" i="7" s="1"/>
  <c r="A994" i="1"/>
  <c r="A994" i="4" s="1"/>
  <c r="AB993" i="1"/>
  <c r="C991" i="7" l="1"/>
  <c r="A992" i="7" s="1"/>
  <c r="B991" i="7"/>
  <c r="D991" i="7" s="1"/>
  <c r="A995" i="1"/>
  <c r="A995" i="4" s="1"/>
  <c r="AB994" i="1"/>
  <c r="B992" i="7" l="1"/>
  <c r="D992" i="7" s="1"/>
  <c r="C992" i="7"/>
  <c r="A993" i="7" s="1"/>
  <c r="A996" i="1"/>
  <c r="A996" i="4" s="1"/>
  <c r="AB995" i="1"/>
  <c r="C993" i="7" l="1"/>
  <c r="A994" i="7" s="1"/>
  <c r="B993" i="7"/>
  <c r="D993" i="7" s="1"/>
  <c r="A997" i="1"/>
  <c r="A997" i="4" s="1"/>
  <c r="AB996" i="1"/>
  <c r="C994" i="7" l="1"/>
  <c r="A995" i="7" s="1"/>
  <c r="B994" i="7"/>
  <c r="D994" i="7" s="1"/>
  <c r="A998" i="1"/>
  <c r="A998" i="4" s="1"/>
  <c r="AB997" i="1"/>
  <c r="B995" i="7" l="1"/>
  <c r="D995" i="7" s="1"/>
  <c r="C995" i="7"/>
  <c r="A996" i="7" s="1"/>
  <c r="A999" i="1"/>
  <c r="A999" i="4" s="1"/>
  <c r="AB998" i="1"/>
  <c r="C996" i="7" l="1"/>
  <c r="A997" i="7" s="1"/>
  <c r="B996" i="7"/>
  <c r="D996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B998" i="7" l="1"/>
  <c r="D998" i="7" s="1"/>
  <c r="C998" i="7"/>
  <c r="A999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B1001" i="7" l="1"/>
  <c r="D1001" i="7" s="1"/>
  <c r="C1001" i="7"/>
  <c r="A1002" i="7" s="1"/>
  <c r="A1005" i="1"/>
  <c r="A1005" i="4" s="1"/>
  <c r="AB1004" i="1"/>
  <c r="C1002" i="7" l="1"/>
  <c r="A1003" i="7" s="1"/>
  <c r="B1002" i="7"/>
  <c r="D1002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B1004" i="7" l="1"/>
  <c r="D1004" i="7" s="1"/>
  <c r="C1004" i="7"/>
  <c r="A1005" i="7" s="1"/>
  <c r="A1008" i="1"/>
  <c r="A1008" i="4" s="1"/>
  <c r="AB1007" i="1"/>
  <c r="C1005" i="7" l="1"/>
  <c r="A1006" i="7" s="1"/>
  <c r="B1005" i="7"/>
  <c r="D1005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B1007" i="7" l="1"/>
  <c r="D1007" i="7" s="1"/>
  <c r="C1007" i="7"/>
  <c r="A1008" i="7" s="1"/>
  <c r="A1011" i="1"/>
  <c r="A1011" i="4" s="1"/>
  <c r="AB1010" i="1"/>
  <c r="C1008" i="7" l="1"/>
  <c r="A1009" i="7" s="1"/>
  <c r="B1008" i="7"/>
  <c r="D1008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B1010" i="7" l="1"/>
  <c r="D1010" i="7" s="1"/>
  <c r="C1010" i="7"/>
  <c r="A1011" i="7" s="1"/>
  <c r="A1014" i="1"/>
  <c r="A1014" i="4" s="1"/>
  <c r="AB1013" i="1"/>
  <c r="C1011" i="7" l="1"/>
  <c r="A1012" i="7" s="1"/>
  <c r="B1011" i="7"/>
  <c r="D1011" i="7" s="1"/>
  <c r="A1015" i="1"/>
  <c r="A1015" i="4" s="1"/>
  <c r="AB1014" i="1"/>
  <c r="B1012" i="7" l="1"/>
  <c r="D1012" i="7" s="1"/>
  <c r="C1012" i="7"/>
  <c r="A1013" i="7" s="1"/>
  <c r="A1016" i="1"/>
  <c r="A1016" i="4" s="1"/>
  <c r="AB1015" i="1"/>
  <c r="B1013" i="7" l="1"/>
  <c r="D1013" i="7" s="1"/>
  <c r="C1013" i="7"/>
  <c r="A1014" i="7" s="1"/>
  <c r="A1017" i="1"/>
  <c r="A1017" i="4" s="1"/>
  <c r="AB1016" i="1"/>
  <c r="B1014" i="7" l="1"/>
  <c r="D1014" i="7" s="1"/>
  <c r="C1014" i="7"/>
  <c r="A1015" i="7" s="1"/>
  <c r="A1018" i="1"/>
  <c r="A1018" i="4" s="1"/>
  <c r="AB1017" i="1"/>
  <c r="C1015" i="7" l="1"/>
  <c r="A1016" i="7" s="1"/>
  <c r="B1015" i="7"/>
  <c r="D1015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C1017" i="7" l="1"/>
  <c r="A1018" i="7" s="1"/>
  <c r="B1017" i="7"/>
  <c r="D1017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B1019" i="7" l="1"/>
  <c r="D1019" i="7" s="1"/>
  <c r="C1019" i="7"/>
  <c r="A1020" i="7" s="1"/>
  <c r="A1023" i="1"/>
  <c r="A1023" i="4" s="1"/>
  <c r="AB1022" i="1"/>
  <c r="C1020" i="7" l="1"/>
  <c r="A1021" i="7" s="1"/>
  <c r="B1020" i="7"/>
  <c r="D1020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B1022" i="7" l="1"/>
  <c r="D1022" i="7" s="1"/>
  <c r="C1022" i="7"/>
  <c r="A1023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C1024" i="7" l="1"/>
  <c r="A1025" i="7" s="1"/>
  <c r="B1024" i="7"/>
  <c r="D1024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C1027" i="7" l="1"/>
  <c r="A1028" i="7" s="1"/>
  <c r="B1027" i="7"/>
  <c r="D1027" i="7" s="1"/>
  <c r="A1031" i="1"/>
  <c r="A1031" i="4" s="1"/>
  <c r="AB1030" i="1"/>
  <c r="B1028" i="7" l="1"/>
  <c r="D1028" i="7" s="1"/>
  <c r="C1028" i="7"/>
  <c r="A1029" i="7" s="1"/>
  <c r="A1032" i="1"/>
  <c r="A1032" i="4" s="1"/>
  <c r="AB1031" i="1"/>
  <c r="B1029" i="7" l="1"/>
  <c r="D1029" i="7" s="1"/>
  <c r="C1029" i="7"/>
  <c r="A1030" i="7" s="1"/>
  <c r="A1033" i="1"/>
  <c r="A1033" i="4" s="1"/>
  <c r="AB1032" i="1"/>
  <c r="C1030" i="7" l="1"/>
  <c r="A1031" i="7" s="1"/>
  <c r="B1030" i="7"/>
  <c r="D1030" i="7" s="1"/>
  <c r="A1034" i="1"/>
  <c r="A1034" i="4" s="1"/>
  <c r="AB1033" i="1"/>
  <c r="B1031" i="7" l="1"/>
  <c r="D1031" i="7" s="1"/>
  <c r="C1031" i="7"/>
  <c r="A1032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B1034" i="7" l="1"/>
  <c r="D1034" i="7" s="1"/>
  <c r="C1034" i="7"/>
  <c r="A1035" i="7" s="1"/>
  <c r="A1038" i="1"/>
  <c r="A1038" i="4" s="1"/>
  <c r="AB1037" i="1"/>
  <c r="B1035" i="7" l="1"/>
  <c r="D1035" i="7" s="1"/>
  <c r="C1035" i="7"/>
  <c r="A1036" i="7" s="1"/>
  <c r="A1039" i="1"/>
  <c r="A1039" i="4" s="1"/>
  <c r="AB1038" i="1"/>
  <c r="B1036" i="7" l="1"/>
  <c r="D1036" i="7" s="1"/>
  <c r="C1036" i="7"/>
  <c r="A1037" i="7" s="1"/>
  <c r="A1040" i="1"/>
  <c r="A1040" i="4" s="1"/>
  <c r="AB1039" i="1"/>
  <c r="B1037" i="7" l="1"/>
  <c r="D1037" i="7" s="1"/>
  <c r="C1037" i="7"/>
  <c r="A1038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B1040" i="7" l="1"/>
  <c r="D1040" i="7" s="1"/>
  <c r="C1040" i="7"/>
  <c r="A1041" i="7" s="1"/>
  <c r="A1044" i="1"/>
  <c r="A1044" i="4" s="1"/>
  <c r="AB1043" i="1"/>
  <c r="B1041" i="7" l="1"/>
  <c r="D1041" i="7" s="1"/>
  <c r="C1041" i="7"/>
  <c r="A1042" i="7" s="1"/>
  <c r="A1045" i="1"/>
  <c r="A1045" i="4" s="1"/>
  <c r="AB1044" i="1"/>
  <c r="C1042" i="7" l="1"/>
  <c r="A1043" i="7" s="1"/>
  <c r="B1042" i="7"/>
  <c r="D1042" i="7" s="1"/>
  <c r="A1046" i="1"/>
  <c r="A1046" i="4" s="1"/>
  <c r="AB1045" i="1"/>
  <c r="B1043" i="7" l="1"/>
  <c r="D1043" i="7" s="1"/>
  <c r="C1043" i="7"/>
  <c r="A1044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B1046" i="7" l="1"/>
  <c r="D1046" i="7" s="1"/>
  <c r="C1046" i="7"/>
  <c r="A1047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B1048" i="7" l="1"/>
  <c r="D1048" i="7" s="1"/>
  <c r="C1048" i="7"/>
  <c r="A1049" i="7" s="1"/>
  <c r="A1052" i="1"/>
  <c r="A1052" i="4" s="1"/>
  <c r="AB1051" i="1"/>
  <c r="B1049" i="7" l="1"/>
  <c r="D1049" i="7" s="1"/>
  <c r="C1049" i="7"/>
  <c r="A1050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B1052" i="7" l="1"/>
  <c r="D1052" i="7" s="1"/>
  <c r="C1052" i="7"/>
  <c r="A1053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B1055" i="7" l="1"/>
  <c r="D1055" i="7" s="1"/>
  <c r="C1055" i="7"/>
  <c r="A1056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B1058" i="7" l="1"/>
  <c r="D1058" i="7" s="1"/>
  <c r="C1058" i="7"/>
  <c r="A1059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B1061" i="7" l="1"/>
  <c r="D1061" i="7" s="1"/>
  <c r="C1061" i="7"/>
  <c r="A1062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B1064" i="7" l="1"/>
  <c r="D1064" i="7" s="1"/>
  <c r="C1064" i="7"/>
  <c r="A1065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B1067" i="7" l="1"/>
  <c r="D1067" i="7" s="1"/>
  <c r="C1067" i="7"/>
  <c r="A1068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B1070" i="7" l="1"/>
  <c r="D1070" i="7" s="1"/>
  <c r="C1070" i="7"/>
  <c r="A1071" i="7" s="1"/>
  <c r="A1074" i="1"/>
  <c r="A1074" i="4" s="1"/>
  <c r="AB1073" i="1"/>
  <c r="B1071" i="7" l="1"/>
  <c r="D1071" i="7" s="1"/>
  <c r="C1071" i="7"/>
  <c r="A1072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B1073" i="7" l="1"/>
  <c r="D1073" i="7" s="1"/>
  <c r="C1073" i="7"/>
  <c r="A1074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B1076" i="7" l="1"/>
  <c r="D1076" i="7" s="1"/>
  <c r="C1076" i="7"/>
  <c r="A1077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B1082" i="7" l="1"/>
  <c r="D1082" i="7" s="1"/>
  <c r="C1082" i="7"/>
  <c r="A1083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B1084" i="7" l="1"/>
  <c r="D1084" i="7" s="1"/>
  <c r="C1084" i="7"/>
  <c r="A1085" i="7" s="1"/>
  <c r="A1088" i="1"/>
  <c r="A1088" i="4" s="1"/>
  <c r="AB1087" i="1"/>
  <c r="B1085" i="7" l="1"/>
  <c r="D1085" i="7" s="1"/>
  <c r="C1085" i="7"/>
  <c r="A1086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B1088" i="7" l="1"/>
  <c r="D1088" i="7" s="1"/>
  <c r="C1088" i="7"/>
  <c r="A1089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B1091" i="7" l="1"/>
  <c r="D1091" i="7" s="1"/>
  <c r="C1091" i="7"/>
  <c r="A1092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B1093" i="7" l="1"/>
  <c r="D1093" i="7" s="1"/>
  <c r="C1093" i="7"/>
  <c r="A1094" i="7" s="1"/>
  <c r="A1097" i="1"/>
  <c r="A1097" i="4" s="1"/>
  <c r="AB1096" i="1"/>
  <c r="B1094" i="7" l="1"/>
  <c r="D1094" i="7" s="1"/>
  <c r="C1094" i="7"/>
  <c r="A1095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B1097" i="7" l="1"/>
  <c r="D1097" i="7" s="1"/>
  <c r="C1097" i="7"/>
  <c r="A1098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B1100" i="7" l="1"/>
  <c r="D1100" i="7" s="1"/>
  <c r="C1100" i="7"/>
  <c r="A1101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B1102" i="7" l="1"/>
  <c r="D1102" i="7" s="1"/>
  <c r="C1102" i="7"/>
  <c r="A1103" i="7" s="1"/>
  <c r="A1106" i="1"/>
  <c r="A1106" i="4" s="1"/>
  <c r="AB1105" i="1"/>
  <c r="B1103" i="7" l="1"/>
  <c r="D1103" i="7" s="1"/>
  <c r="C1103" i="7"/>
  <c r="A1104" i="7" s="1"/>
  <c r="A1107" i="1"/>
  <c r="A1107" i="4" s="1"/>
  <c r="AB1106" i="1"/>
  <c r="B1104" i="7" l="1"/>
  <c r="D1104" i="7" s="1"/>
  <c r="C1104" i="7"/>
  <c r="A1105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B1106" i="7" l="1"/>
  <c r="C1106" i="7"/>
  <c r="A1107" i="7" s="1"/>
  <c r="D1106" i="7"/>
  <c r="A1110" i="1"/>
  <c r="A1110" i="4" s="1"/>
  <c r="AB1109" i="1"/>
  <c r="B1107" i="7" l="1"/>
  <c r="D1107" i="7" s="1"/>
  <c r="C1107" i="7"/>
  <c r="A1108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B1109" i="7" l="1"/>
  <c r="D1109" i="7" s="1"/>
  <c r="C1109" i="7"/>
  <c r="A1110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B1112" i="7" l="1"/>
  <c r="D1112" i="7" s="1"/>
  <c r="C1112" i="7"/>
  <c r="A1113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B1114" i="7" l="1"/>
  <c r="D1114" i="7" s="1"/>
  <c r="C1114" i="7"/>
  <c r="A1115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B1116" i="7" l="1"/>
  <c r="D1116" i="7" s="1"/>
  <c r="C1116" i="7"/>
  <c r="A1117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B1120" i="7" l="1"/>
  <c r="D1120" i="7" s="1"/>
  <c r="C1120" i="7"/>
  <c r="A1121" i="7" s="1"/>
  <c r="A1124" i="1"/>
  <c r="A1124" i="4" s="1"/>
  <c r="AB1123" i="1"/>
  <c r="B1121" i="7" l="1"/>
  <c r="D1121" i="7" s="1"/>
  <c r="C1121" i="7"/>
  <c r="A1122" i="7" s="1"/>
  <c r="A1125" i="1"/>
  <c r="A1125" i="4" s="1"/>
  <c r="AB1124" i="1"/>
  <c r="C1122" i="7" l="1"/>
  <c r="A1123" i="7" s="1"/>
  <c r="B1122" i="7"/>
  <c r="D1122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B1124" i="7" l="1"/>
  <c r="D1124" i="7" s="1"/>
  <c r="C1124" i="7"/>
  <c r="A1125" i="7" s="1"/>
  <c r="A1128" i="1"/>
  <c r="A1128" i="4" s="1"/>
  <c r="AB1127" i="1"/>
  <c r="C1125" i="7" l="1"/>
  <c r="A1126" i="7" s="1"/>
  <c r="B1125" i="7"/>
  <c r="D1125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B1127" i="7" l="1"/>
  <c r="D1127" i="7" s="1"/>
  <c r="C1127" i="7"/>
  <c r="A1128" i="7" s="1"/>
  <c r="A1131" i="1"/>
  <c r="A1131" i="4" s="1"/>
  <c r="AB1130" i="1"/>
  <c r="C1128" i="7" l="1"/>
  <c r="A1129" i="7" s="1"/>
  <c r="B1128" i="7"/>
  <c r="D1128" i="7" s="1"/>
  <c r="A1132" i="1"/>
  <c r="A1132" i="4" s="1"/>
  <c r="AB1131" i="1"/>
  <c r="B1129" i="7" l="1"/>
  <c r="D1129" i="7" s="1"/>
  <c r="C1129" i="7"/>
  <c r="A1130" i="7" s="1"/>
  <c r="A1133" i="1"/>
  <c r="A1133" i="4" s="1"/>
  <c r="AB1132" i="1"/>
  <c r="B1130" i="7" l="1"/>
  <c r="D1130" i="7" s="1"/>
  <c r="C1130" i="7"/>
  <c r="A1131" i="7" s="1"/>
  <c r="A1134" i="1"/>
  <c r="A1134" i="4" s="1"/>
  <c r="AB1133" i="1"/>
  <c r="B1131" i="7" l="1"/>
  <c r="D1131" i="7" s="1"/>
  <c r="C1131" i="7"/>
  <c r="A1132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B1133" i="7" l="1"/>
  <c r="D1133" i="7" s="1"/>
  <c r="C1133" i="7"/>
  <c r="A1134" i="7" s="1"/>
  <c r="A1137" i="1"/>
  <c r="A1137" i="4" s="1"/>
  <c r="AB1136" i="1"/>
  <c r="C1134" i="7" l="1"/>
  <c r="A1135" i="7" s="1"/>
  <c r="B1134" i="7"/>
  <c r="D1134" i="7" s="1"/>
  <c r="A1138" i="1"/>
  <c r="A1138" i="4" s="1"/>
  <c r="AB1137" i="1"/>
  <c r="C1135" i="7" l="1"/>
  <c r="A1136" i="7" s="1"/>
  <c r="B1135" i="7"/>
  <c r="D1135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B1139" i="7" l="1"/>
  <c r="D1139" i="7" s="1"/>
  <c r="C1139" i="7"/>
  <c r="A1140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B1142" i="7" l="1"/>
  <c r="D1142" i="7" s="1"/>
  <c r="C1142" i="7"/>
  <c r="A1143" i="7" s="1"/>
  <c r="A1146" i="1"/>
  <c r="A1146" i="4" s="1"/>
  <c r="AB1145" i="1"/>
  <c r="B1143" i="7" l="1"/>
  <c r="D1143" i="7" s="1"/>
  <c r="C1143" i="7"/>
  <c r="A1144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B1145" i="7" l="1"/>
  <c r="D1145" i="7" s="1"/>
  <c r="C1145" i="7"/>
  <c r="A1146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B1148" i="7" l="1"/>
  <c r="D1148" i="7" s="1"/>
  <c r="C1148" i="7"/>
  <c r="A1149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B1151" i="7" l="1"/>
  <c r="D1151" i="7" s="1"/>
  <c r="C1151" i="7"/>
  <c r="A1152" i="7" s="1"/>
  <c r="A1155" i="1"/>
  <c r="A1155" i="4" s="1"/>
  <c r="AB1154" i="1"/>
  <c r="B1152" i="7" l="1"/>
  <c r="D1152" i="7" s="1"/>
  <c r="C1152" i="7"/>
  <c r="A1153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B1154" i="7" l="1"/>
  <c r="D1154" i="7" s="1"/>
  <c r="C1154" i="7"/>
  <c r="A1155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B1156" i="7" l="1"/>
  <c r="D1156" i="7" s="1"/>
  <c r="C1156" i="7"/>
  <c r="A1157" i="7" s="1"/>
  <c r="A1160" i="1"/>
  <c r="A1160" i="4" s="1"/>
  <c r="AB1159" i="1"/>
  <c r="B1157" i="7" l="1"/>
  <c r="D1157" i="7" s="1"/>
  <c r="C1157" i="7"/>
  <c r="A1158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B1160" i="7" l="1"/>
  <c r="D1160" i="7" s="1"/>
  <c r="C1160" i="7"/>
  <c r="A1161" i="7" s="1"/>
  <c r="A1164" i="1"/>
  <c r="A1164" i="4" s="1"/>
  <c r="AB1163" i="1"/>
  <c r="B1161" i="7" l="1"/>
  <c r="D1161" i="7" s="1"/>
  <c r="C1161" i="7"/>
  <c r="A1162" i="7" s="1"/>
  <c r="AB1164" i="1"/>
  <c r="C1162" i="7" l="1"/>
  <c r="A1163" i="7" s="1"/>
  <c r="B1162" i="7"/>
  <c r="D1162" i="7" s="1"/>
  <c r="A1165" i="1"/>
  <c r="A1165" i="4" s="1"/>
  <c r="AB1165" i="1"/>
  <c r="B1163" i="7" l="1"/>
  <c r="D1163" i="7" s="1"/>
  <c r="C1163" i="7"/>
  <c r="A1164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T1168" i="1"/>
  <c r="E1169" i="1"/>
  <c r="AB1168" i="1"/>
  <c r="B1166" i="7" l="1"/>
  <c r="D1166" i="7" s="1"/>
  <c r="C1166" i="7"/>
  <c r="A1167" i="7" s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B1169" i="7" l="1"/>
  <c r="D1169" i="7" s="1"/>
  <c r="C1169" i="7"/>
  <c r="A1170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A1173" i="4" s="1"/>
  <c r="F1173" i="1"/>
  <c r="E1174" i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AB1174" i="1"/>
  <c r="B1172" i="7" l="1"/>
  <c r="D1172" i="7" s="1"/>
  <c r="C1172" i="7"/>
  <c r="A1173" i="7" s="1"/>
  <c r="P1175" i="1"/>
  <c r="T1175" i="1" s="1"/>
  <c r="E1175" i="1"/>
  <c r="F1175" i="1" s="1"/>
  <c r="S1174" i="1"/>
  <c r="AC1174" i="1"/>
  <c r="T1174" i="1"/>
  <c r="A1175" i="1"/>
  <c r="A1175" i="4" s="1"/>
  <c r="AB1175" i="1"/>
  <c r="C1173" i="7" l="1"/>
  <c r="A1174" i="7" s="1"/>
  <c r="B1173" i="7"/>
  <c r="D1173" i="7" s="1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B1175" i="7" l="1"/>
  <c r="D1175" i="7" s="1"/>
  <c r="C1175" i="7"/>
  <c r="A1176" i="7" s="1"/>
  <c r="P1178" i="1"/>
  <c r="A1178" i="1"/>
  <c r="A1178" i="4" s="1"/>
  <c r="S1177" i="1"/>
  <c r="AC1177" i="1"/>
  <c r="T1177" i="1"/>
  <c r="F1178" i="1"/>
  <c r="AB1178" i="1"/>
  <c r="B1176" i="7" l="1"/>
  <c r="D1176" i="7" s="1"/>
  <c r="C1176" i="7"/>
  <c r="A1177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B1178" i="7" l="1"/>
  <c r="D1178" i="7" s="1"/>
  <c r="C1178" i="7"/>
  <c r="A1179" i="7" s="1"/>
  <c r="AC1180" i="1"/>
  <c r="A1181" i="1"/>
  <c r="A1181" i="4" s="1"/>
  <c r="E1181" i="1"/>
  <c r="F1181" i="1" s="1"/>
  <c r="S1179" i="1"/>
  <c r="P1181" i="1"/>
  <c r="S1180" i="1"/>
  <c r="AB1181" i="1"/>
  <c r="B1179" i="7" l="1"/>
  <c r="D1179" i="7" s="1"/>
  <c r="C1179" i="7"/>
  <c r="A1180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B1181" i="7" l="1"/>
  <c r="D1181" i="7" s="1"/>
  <c r="C1181" i="7"/>
  <c r="A1182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B1184" i="7" l="1"/>
  <c r="D1184" i="7" s="1"/>
  <c r="C1184" i="7"/>
  <c r="A1185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B1187" i="7" l="1"/>
  <c r="D1187" i="7" s="1"/>
  <c r="C1187" i="7"/>
  <c r="A1188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B1190" i="7" l="1"/>
  <c r="D1190" i="7" s="1"/>
  <c r="C1190" i="7"/>
  <c r="A1191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E1196" i="1"/>
  <c r="S1193" i="1"/>
  <c r="F1194" i="1"/>
  <c r="A1194" i="4" s="1"/>
  <c r="B1193" i="7" l="1"/>
  <c r="D1193" i="7" s="1"/>
  <c r="C1193" i="7"/>
  <c r="A1194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A1197" i="4" l="1"/>
  <c r="C1195" i="7"/>
  <c r="A1196" i="7" s="1"/>
  <c r="B1195" i="7"/>
  <c r="D1195" i="7" s="1"/>
  <c r="S1196" i="1"/>
  <c r="AC1197" i="1"/>
  <c r="T1197" i="1"/>
  <c r="F1197" i="1"/>
  <c r="AB1198" i="1"/>
  <c r="A1198" i="1"/>
  <c r="P1198" i="1"/>
  <c r="B1196" i="7" l="1"/>
  <c r="D1196" i="7" s="1"/>
  <c r="C1196" i="7"/>
  <c r="A1197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B1199" i="7" l="1"/>
  <c r="D1199" i="7" s="1"/>
  <c r="C1199" i="7"/>
  <c r="A1200" i="7" s="1"/>
  <c r="AB1202" i="1"/>
  <c r="A1202" i="1"/>
  <c r="A1202" i="4" s="1"/>
  <c r="B1200" i="7" l="1"/>
  <c r="D1200" i="7" s="1"/>
  <c r="C1200" i="7"/>
  <c r="A1201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B1202" i="7" l="1"/>
  <c r="D1202" i="7" s="1"/>
  <c r="C1202" i="7"/>
  <c r="A1203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B1205" i="7" l="1"/>
  <c r="D1205" i="7" s="1"/>
  <c r="C1205" i="7"/>
  <c r="A1206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B1208" i="7" l="1"/>
  <c r="D1208" i="7" s="1"/>
  <c r="C1208" i="7"/>
  <c r="A1209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B1211" i="7" l="1"/>
  <c r="D1211" i="7" s="1"/>
  <c r="C1211" i="7"/>
  <c r="A1212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B1214" i="7" l="1"/>
  <c r="D1214" i="7" s="1"/>
  <c r="C1214" i="7"/>
  <c r="A1215" i="7" s="1"/>
  <c r="AB1217" i="1"/>
  <c r="A1217" i="1"/>
  <c r="A1217" i="4" s="1"/>
  <c r="B1215" i="7" l="1"/>
  <c r="D1215" i="7" s="1"/>
  <c r="C1215" i="7"/>
  <c r="A1216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B1217" i="7" l="1"/>
  <c r="D1217" i="7" s="1"/>
  <c r="C1217" i="7"/>
  <c r="A1218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B1220" i="7" l="1"/>
  <c r="D1220" i="7" s="1"/>
  <c r="C1220" i="7"/>
  <c r="A1221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B1222" i="7" l="1"/>
  <c r="D1222" i="7" s="1"/>
  <c r="C1222" i="7"/>
  <c r="A1223" i="7" s="1"/>
  <c r="AB1225" i="1"/>
  <c r="A1225" i="1"/>
  <c r="A1225" i="4" s="1"/>
  <c r="B1223" i="7" l="1"/>
  <c r="D1223" i="7" s="1"/>
  <c r="C1223" i="7"/>
  <c r="A1224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C1226" i="7"/>
  <c r="A1227" i="7" s="1"/>
  <c r="D1226" i="7"/>
  <c r="AB1229" i="1"/>
  <c r="A1229" i="1"/>
  <c r="A1229" i="4" s="1"/>
  <c r="C1227" i="7" l="1"/>
  <c r="A1228" i="7" s="1"/>
  <c r="B1227" i="7"/>
  <c r="D1227" i="7" s="1"/>
  <c r="AB1230" i="1"/>
  <c r="A1230" i="1"/>
  <c r="A1230" i="4" s="1"/>
  <c r="C1228" i="7" l="1"/>
  <c r="A1229" i="7" s="1"/>
  <c r="B1228" i="7"/>
  <c r="D1228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AB1233" i="1"/>
  <c r="A1233" i="1"/>
  <c r="P1233" i="1"/>
  <c r="A1233" i="4" l="1"/>
  <c r="C1231" i="7"/>
  <c r="A1232" i="7" s="1"/>
  <c r="B1231" i="7"/>
  <c r="D1231" i="7" s="1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C1236" i="7" l="1"/>
  <c r="A1237" i="7" s="1"/>
  <c r="B1236" i="7"/>
  <c r="D1236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B1238" i="7" l="1"/>
  <c r="D1238" i="7" s="1"/>
  <c r="C1238" i="7"/>
  <c r="A1239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AB1243" i="1"/>
  <c r="A1243" i="1"/>
  <c r="A1243" i="4" s="1"/>
  <c r="B1241" i="7" l="1"/>
  <c r="D1241" i="7" s="1"/>
  <c r="C1241" i="7"/>
  <c r="A1242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B1244" i="7" l="1"/>
  <c r="D1244" i="7" s="1"/>
  <c r="C1244" i="7"/>
  <c r="A1245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B1247" i="7" l="1"/>
  <c r="D1247" i="7" s="1"/>
  <c r="C1247" i="7"/>
  <c r="A1248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B1250" i="7" l="1"/>
  <c r="D1250" i="7" s="1"/>
  <c r="C1250" i="7"/>
  <c r="A1251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B1253" i="7" l="1"/>
  <c r="D1253" i="7" s="1"/>
  <c r="C1253" i="7"/>
  <c r="A1254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B1256" i="7" l="1"/>
  <c r="D1256" i="7" s="1"/>
  <c r="C1256" i="7"/>
  <c r="A1257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AB1261" i="1"/>
  <c r="A1261" i="1"/>
  <c r="A1261" i="4" s="1"/>
  <c r="B1259" i="7" l="1"/>
  <c r="D1259" i="7" s="1"/>
  <c r="C1259" i="7"/>
  <c r="A1260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B1262" i="7" l="1"/>
  <c r="D1262" i="7" s="1"/>
  <c r="C1262" i="7"/>
  <c r="A1263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B1265" i="7" l="1"/>
  <c r="D1265" i="7" s="1"/>
  <c r="C1265" i="7"/>
  <c r="A1266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C1267" i="7" l="1"/>
  <c r="A1268" i="7" s="1"/>
  <c r="B1267" i="7"/>
  <c r="D1267" i="7" s="1"/>
  <c r="I204" i="9"/>
  <c r="Q203" i="9"/>
  <c r="K203" i="9" s="1"/>
  <c r="X203" i="9"/>
  <c r="W203" i="9"/>
  <c r="M203" i="9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AB1271" i="1"/>
  <c r="A1271" i="1"/>
  <c r="A1271" i="4" s="1"/>
  <c r="B1269" i="7" l="1"/>
  <c r="D1269" i="7" s="1"/>
  <c r="C1269" i="7"/>
  <c r="A1270" i="7" s="1"/>
  <c r="I206" i="9"/>
  <c r="M205" i="9"/>
  <c r="W205" i="9"/>
  <c r="Q205" i="9"/>
  <c r="K205" i="9" s="1"/>
  <c r="X205" i="9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AB1273" i="1"/>
  <c r="A1273" i="1"/>
  <c r="A1273" i="4" s="1"/>
  <c r="B1271" i="7" l="1"/>
  <c r="D1271" i="7" s="1"/>
  <c r="C1271" i="7"/>
  <c r="A1272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B1274" i="7" l="1"/>
  <c r="D1274" i="7" s="1"/>
  <c r="C1274" i="7"/>
  <c r="A1275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B1276" i="7" l="1"/>
  <c r="D1276" i="7" s="1"/>
  <c r="C1276" i="7"/>
  <c r="A1277" i="7" s="1"/>
  <c r="I211" i="9"/>
  <c r="AB1279" i="1"/>
  <c r="A1279" i="1"/>
  <c r="A1279" i="4" s="1"/>
  <c r="B1277" i="7" l="1"/>
  <c r="D1277" i="7" s="1"/>
  <c r="C1277" i="7"/>
  <c r="A1278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B1280" i="7" l="1"/>
  <c r="D1280" i="7" s="1"/>
  <c r="C1280" i="7"/>
  <c r="A1281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B1283" i="7" l="1"/>
  <c r="D1283" i="7" s="1"/>
  <c r="C1283" i="7"/>
  <c r="A1284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B1286" i="7" l="1"/>
  <c r="D1286" i="7" s="1"/>
  <c r="C1286" i="7"/>
  <c r="A1287" i="7" s="1"/>
  <c r="I219" i="9"/>
  <c r="AB1289" i="1"/>
  <c r="A1289" i="1"/>
  <c r="A1289" i="4" s="1"/>
  <c r="B1287" i="7" l="1"/>
  <c r="D1287" i="7" s="1"/>
  <c r="C1287" i="7"/>
  <c r="A1288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B1289" i="7" l="1"/>
  <c r="D1289" i="7" s="1"/>
  <c r="C1289" i="7"/>
  <c r="A1290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C1291" i="7" l="1"/>
  <c r="A1292" i="7" s="1"/>
  <c r="B1291" i="7"/>
  <c r="D1291" i="7" s="1"/>
  <c r="I223" i="9"/>
  <c r="AB1294" i="1"/>
  <c r="A1294" i="1"/>
  <c r="A1294" i="4" s="1"/>
  <c r="B1292" i="7" l="1"/>
  <c r="D1292" i="7" s="1"/>
  <c r="C1292" i="7"/>
  <c r="A1293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B1301" i="7" l="1"/>
  <c r="D1301" i="7" s="1"/>
  <c r="C1301" i="7"/>
  <c r="A1302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C1303" i="7" l="1"/>
  <c r="A1304" i="7" s="1"/>
  <c r="B1303" i="7"/>
  <c r="D1303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AB1308" i="1"/>
  <c r="I235" i="9" s="1"/>
  <c r="B1305" i="7" l="1"/>
  <c r="D1305" i="7" s="1"/>
  <c r="C1305" i="7"/>
  <c r="A1306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B1307" i="7" l="1"/>
  <c r="D1307" i="7" s="1"/>
  <c r="C1307" i="7"/>
  <c r="A1308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A1312" i="4" l="1"/>
  <c r="B1310" i="7"/>
  <c r="D1310" i="7" s="1"/>
  <c r="C1310" i="7"/>
  <c r="A1311" i="7" s="1"/>
  <c r="AC1312" i="1"/>
  <c r="T1312" i="1"/>
  <c r="F1312" i="1"/>
  <c r="E1314" i="1"/>
  <c r="AB1313" i="1"/>
  <c r="A1313" i="1"/>
  <c r="P1313" i="1"/>
  <c r="A1313" i="4" l="1"/>
  <c r="C1311" i="7"/>
  <c r="A1312" i="7" s="1"/>
  <c r="B1311" i="7"/>
  <c r="D1311" i="7" s="1"/>
  <c r="S1312" i="1"/>
  <c r="AC1313" i="1"/>
  <c r="T1313" i="1"/>
  <c r="F1313" i="1"/>
  <c r="E1315" i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E1316" i="1"/>
  <c r="AB1315" i="1"/>
  <c r="A1315" i="1"/>
  <c r="P1315" i="1"/>
  <c r="A1315" i="4" l="1"/>
  <c r="B1313" i="7"/>
  <c r="D1313" i="7" s="1"/>
  <c r="C1313" i="7"/>
  <c r="A1314" i="7" s="1"/>
  <c r="S1314" i="1"/>
  <c r="AC1315" i="1"/>
  <c r="T1315" i="1"/>
  <c r="F1315" i="1"/>
  <c r="E1317" i="1"/>
  <c r="AB1316" i="1"/>
  <c r="A1316" i="1"/>
  <c r="P1316" i="1"/>
  <c r="A1316" i="4" l="1"/>
  <c r="B1314" i="7"/>
  <c r="D1314" i="7" s="1"/>
  <c r="C1314" i="7"/>
  <c r="A1315" i="7" s="1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B1316" i="7" l="1"/>
  <c r="D1316" i="7" s="1"/>
  <c r="C1316" i="7"/>
  <c r="A1317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B1319" i="7" l="1"/>
  <c r="D1319" i="7" s="1"/>
  <c r="C1319" i="7"/>
  <c r="A1320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B1322" i="7" l="1"/>
  <c r="D1322" i="7" s="1"/>
  <c r="C1322" i="7"/>
  <c r="A1323" i="7" s="1"/>
  <c r="S1323" i="1"/>
  <c r="AC1324" i="1"/>
  <c r="T1324" i="1"/>
  <c r="F1324" i="1"/>
  <c r="A1324" i="4" s="1"/>
  <c r="E1326" i="1"/>
  <c r="AB1325" i="1"/>
  <c r="A1325" i="1"/>
  <c r="P1325" i="1"/>
  <c r="B1323" i="7" l="1"/>
  <c r="D1323" i="7" s="1"/>
  <c r="C1323" i="7"/>
  <c r="A1324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B1325" i="7" l="1"/>
  <c r="D1325" i="7" s="1"/>
  <c r="C1325" i="7"/>
  <c r="A1326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B1327" i="7" l="1"/>
  <c r="C1327" i="7"/>
  <c r="A1328" i="7" s="1"/>
  <c r="D1327" i="7"/>
  <c r="AB1331" i="1"/>
  <c r="A1331" i="1"/>
  <c r="A1331" i="4" s="1"/>
  <c r="A1330" i="1"/>
  <c r="A1330" i="4" s="1"/>
  <c r="AB1330" i="1"/>
  <c r="B1328" i="7" l="1"/>
  <c r="D1328" i="7" s="1"/>
  <c r="C1328" i="7"/>
  <c r="A1329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A1334" i="1"/>
  <c r="A1334" i="4" s="1"/>
  <c r="B1331" i="7" l="1"/>
  <c r="D1331" i="7" s="1"/>
  <c r="C1331" i="7"/>
  <c r="A1332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B1334" i="7" l="1"/>
  <c r="D1334" i="7" s="1"/>
  <c r="C1334" i="7"/>
  <c r="A1335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B1337" i="7" l="1"/>
  <c r="D1337" i="7" s="1"/>
  <c r="C1337" i="7"/>
  <c r="A1338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A1343" i="4" l="1"/>
  <c r="B1340" i="7"/>
  <c r="D1340" i="7" s="1"/>
  <c r="C1340" i="7"/>
  <c r="A1341" i="7" s="1"/>
  <c r="AC1343" i="1"/>
  <c r="T1343" i="1"/>
  <c r="F1343" i="1"/>
  <c r="E1345" i="1"/>
  <c r="AB1344" i="1"/>
  <c r="A1344" i="1"/>
  <c r="P1344" i="1"/>
  <c r="A1344" i="4" l="1"/>
  <c r="B1341" i="7"/>
  <c r="D1341" i="7" s="1"/>
  <c r="C1341" i="7"/>
  <c r="A1342" i="7" s="1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B1343" i="7" l="1"/>
  <c r="D1343" i="7" s="1"/>
  <c r="C1343" i="7"/>
  <c r="A1344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B1348" i="7" l="1"/>
  <c r="D1348" i="7" s="1"/>
  <c r="C1348" i="7"/>
  <c r="A1349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C1350" i="7" l="1"/>
  <c r="A1351" i="7" s="1"/>
  <c r="B1350" i="7"/>
  <c r="D1350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C1353" i="7" l="1"/>
  <c r="A1354" i="7" s="1"/>
  <c r="B1353" i="7"/>
  <c r="D1353" i="7" s="1"/>
  <c r="AB1357" i="1"/>
  <c r="A1357" i="1"/>
  <c r="A1357" i="4" s="1"/>
  <c r="C1354" i="7" l="1"/>
  <c r="A1355" i="7" s="1"/>
  <c r="B1354" i="7"/>
  <c r="D1354" i="7" s="1"/>
  <c r="AB1358" i="1"/>
  <c r="A1358" i="1"/>
  <c r="A1358" i="4" s="1"/>
  <c r="B1355" i="7" l="1"/>
  <c r="D1355" i="7" s="1"/>
  <c r="C1355" i="7"/>
  <c r="A1356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B1357" i="7" l="1"/>
  <c r="D1357" i="7" s="1"/>
  <c r="C1357" i="7"/>
  <c r="A1358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B1359" i="7" l="1"/>
  <c r="D1359" i="7" s="1"/>
  <c r="C1359" i="7"/>
  <c r="A1360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B1361" i="7" l="1"/>
  <c r="D1361" i="7" s="1"/>
  <c r="C1361" i="7"/>
  <c r="A1362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B1364" i="7" l="1"/>
  <c r="D1364" i="7" s="1"/>
  <c r="C1364" i="7"/>
  <c r="A1365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B1366" i="7" l="1"/>
  <c r="D1366" i="7" s="1"/>
  <c r="C1366" i="7"/>
  <c r="A1367" i="7" s="1"/>
  <c r="AB1370" i="1"/>
  <c r="A1370" i="1"/>
  <c r="A1370" i="4" s="1"/>
  <c r="B1367" i="7" l="1"/>
  <c r="D1367" i="7" s="1"/>
  <c r="C1367" i="7"/>
  <c r="A1368" i="7" s="1"/>
  <c r="AB1371" i="1"/>
  <c r="A1371" i="1"/>
  <c r="A1371" i="4" s="1"/>
  <c r="C1368" i="7" l="1"/>
  <c r="A1369" i="7" s="1"/>
  <c r="B1368" i="7"/>
  <c r="D1368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B1370" i="7" l="1"/>
  <c r="D1370" i="7" s="1"/>
  <c r="C1370" i="7"/>
  <c r="A1371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B1373" i="7" l="1"/>
  <c r="D1373" i="7" s="1"/>
  <c r="C1373" i="7"/>
  <c r="A1374" i="7" s="1"/>
  <c r="AB1377" i="1"/>
  <c r="A1377" i="1"/>
  <c r="A1377" i="4" s="1"/>
  <c r="C1374" i="7" l="1"/>
  <c r="A1375" i="7" s="1"/>
  <c r="B1374" i="7"/>
  <c r="D1374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B1376" i="7" l="1"/>
  <c r="D1376" i="7" s="1"/>
  <c r="C1376" i="7"/>
  <c r="A1377" i="7" s="1"/>
  <c r="AB1380" i="1"/>
  <c r="A1380" i="1"/>
  <c r="A1380" i="4" s="1"/>
  <c r="B1377" i="7" l="1"/>
  <c r="D1377" i="7" s="1"/>
  <c r="C1377" i="7"/>
  <c r="A1378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B1379" i="7" l="1"/>
  <c r="D1379" i="7" s="1"/>
  <c r="C1379" i="7"/>
  <c r="A1380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B1382" i="7" l="1"/>
  <c r="D1382" i="7" s="1"/>
  <c r="C1382" i="7"/>
  <c r="A1383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B1384" i="7" l="1"/>
  <c r="D1384" i="7" s="1"/>
  <c r="C1384" i="7"/>
  <c r="A1385" i="7" s="1"/>
  <c r="AB1388" i="1"/>
  <c r="A1388" i="1"/>
  <c r="A1388" i="4" s="1"/>
  <c r="B1385" i="7" l="1"/>
  <c r="D1385" i="7" s="1"/>
  <c r="C1385" i="7"/>
  <c r="A1386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B1388" i="7" l="1"/>
  <c r="D1388" i="7" s="1"/>
  <c r="C1388" i="7"/>
  <c r="A1389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B1391" i="7" l="1"/>
  <c r="D1391" i="7" s="1"/>
  <c r="C1391" i="7"/>
  <c r="A1392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B1394" i="7" l="1"/>
  <c r="D1394" i="7" s="1"/>
  <c r="C1394" i="7"/>
  <c r="A1395" i="7" s="1"/>
  <c r="AB1398" i="1"/>
  <c r="A1398" i="1"/>
  <c r="A1398" i="4" s="1"/>
  <c r="B1395" i="7" l="1"/>
  <c r="D1395" i="7" s="1"/>
  <c r="C1395" i="7"/>
  <c r="A1396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B1397" i="7" l="1"/>
  <c r="D1397" i="7" s="1"/>
  <c r="C1397" i="7"/>
  <c r="A1398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B1400" i="7" l="1"/>
  <c r="D1400" i="7" s="1"/>
  <c r="C1400" i="7"/>
  <c r="A1401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B1402" i="7" l="1"/>
  <c r="D1402" i="7" s="1"/>
  <c r="C1402" i="7"/>
  <c r="A1403" i="7" s="1"/>
  <c r="AB1406" i="1"/>
  <c r="A1406" i="1"/>
  <c r="A1406" i="4" s="1"/>
  <c r="B1403" i="7" l="1"/>
  <c r="D1403" i="7" s="1"/>
  <c r="C1403" i="7"/>
  <c r="A1404" i="7" s="1"/>
  <c r="AB1407" i="1"/>
  <c r="A1407" i="1"/>
  <c r="A1407" i="4" s="1"/>
  <c r="C1404" i="7" l="1"/>
  <c r="A1405" i="7" s="1"/>
  <c r="B1404" i="7"/>
  <c r="D1404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B1406" i="7" l="1"/>
  <c r="D1406" i="7" s="1"/>
  <c r="C1406" i="7"/>
  <c r="A1407" i="7" s="1"/>
  <c r="AB1410" i="1"/>
  <c r="A1410" i="1"/>
  <c r="A1410" i="4" s="1"/>
  <c r="B1407" i="7" l="1"/>
  <c r="D1407" i="7" s="1"/>
  <c r="C1407" i="7"/>
  <c r="A1408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B1409" i="7" l="1"/>
  <c r="D1409" i="7" s="1"/>
  <c r="C1409" i="7"/>
  <c r="A1410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B1412" i="7" l="1"/>
  <c r="D1412" i="7" s="1"/>
  <c r="C1412" i="7"/>
  <c r="A1413" i="7" s="1"/>
  <c r="AB1416" i="1"/>
  <c r="A1416" i="1"/>
  <c r="A1416" i="4" s="1"/>
  <c r="B1413" i="7" l="1"/>
  <c r="D1413" i="7" s="1"/>
  <c r="C1413" i="7"/>
  <c r="A1414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B1415" i="7" l="1"/>
  <c r="D1415" i="7" s="1"/>
  <c r="C1415" i="7"/>
  <c r="A1416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B1418" i="7" l="1"/>
  <c r="D1418" i="7" s="1"/>
  <c r="C1418" i="7"/>
  <c r="A1419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B1420" i="7" l="1"/>
  <c r="D1420" i="7" s="1"/>
  <c r="C1420" i="7"/>
  <c r="A1421" i="7" s="1"/>
  <c r="AB1424" i="1"/>
  <c r="A1424" i="1"/>
  <c r="A1424" i="4" s="1"/>
  <c r="B1421" i="7" l="1"/>
  <c r="D1421" i="7" s="1"/>
  <c r="C1421" i="7"/>
  <c r="A1422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B1424" i="7" l="1"/>
  <c r="D1424" i="7" s="1"/>
  <c r="C1424" i="7"/>
  <c r="A1425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B1430" i="7" l="1"/>
  <c r="D1430" i="7" s="1"/>
  <c r="C1430" i="7"/>
  <c r="A1431" i="7" s="1"/>
  <c r="AB1434" i="1"/>
  <c r="A1434" i="1"/>
  <c r="A1434" i="4" s="1"/>
  <c r="B1431" i="7" l="1"/>
  <c r="D1431" i="7" s="1"/>
  <c r="C1431" i="7"/>
  <c r="A1432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B1433" i="7" l="1"/>
  <c r="D1433" i="7" s="1"/>
  <c r="C1433" i="7"/>
  <c r="A1434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B1436" i="7" l="1"/>
  <c r="D1436" i="7" s="1"/>
  <c r="C1436" i="7"/>
  <c r="A1437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B1439" i="7" l="1"/>
  <c r="D1439" i="7" s="1"/>
  <c r="C1439" i="7"/>
  <c r="A1440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3" i="7" l="1"/>
  <c r="D1443" i="7" s="1"/>
  <c r="C1443" i="7"/>
  <c r="A1444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B1445" i="7" l="1"/>
  <c r="D1445" i="7" s="1"/>
  <c r="C1445" i="7"/>
  <c r="A1446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B1451" i="7" l="1"/>
  <c r="D1451" i="7" s="1"/>
  <c r="C1451" i="7"/>
  <c r="A1452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B1454" i="7" l="1"/>
  <c r="D1454" i="7" s="1"/>
  <c r="C1454" i="7"/>
  <c r="A1455" i="7" s="1"/>
  <c r="I254" i="9"/>
  <c r="W253" i="9"/>
  <c r="Q253" i="9"/>
  <c r="K253" i="9" s="1"/>
  <c r="X253" i="9"/>
  <c r="M253" i="9"/>
  <c r="AB1458" i="1"/>
  <c r="A1458" i="1"/>
  <c r="A1458" i="4" s="1"/>
  <c r="B1455" i="7" l="1"/>
  <c r="D1455" i="7" s="1"/>
  <c r="C1455" i="7"/>
  <c r="A1456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B1457" i="7" l="1"/>
  <c r="D1457" i="7" s="1"/>
  <c r="C1457" i="7"/>
  <c r="A1458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B1470" i="7" l="1"/>
  <c r="D1470" i="7" s="1"/>
  <c r="C1470" i="7"/>
  <c r="A1471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C1480" i="7"/>
  <c r="A1481" i="7" s="1"/>
  <c r="B1480" i="7"/>
  <c r="D1480" i="7" s="1"/>
  <c r="F1484" i="1"/>
  <c r="AC1484" i="1"/>
  <c r="T1484" i="1"/>
  <c r="M276" i="9"/>
  <c r="Q276" i="9"/>
  <c r="K276" i="9" s="1"/>
  <c r="X276" i="9"/>
  <c r="W276" i="9"/>
  <c r="I277" i="9"/>
  <c r="C1481" i="7" l="1"/>
  <c r="A1482" i="7" s="1"/>
  <c r="B1481" i="7"/>
  <c r="D1481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I278" i="9"/>
  <c r="C1483" i="7" l="1"/>
  <c r="A1484" i="7" s="1"/>
  <c r="B1483" i="7"/>
  <c r="D1483" i="7" s="1"/>
  <c r="I279" i="9"/>
  <c r="X278" i="9"/>
  <c r="W278" i="9"/>
  <c r="M278" i="9"/>
  <c r="Q278" i="9"/>
  <c r="K278" i="9" s="1"/>
  <c r="AB1487" i="1"/>
  <c r="E1490" i="1"/>
  <c r="A1487" i="1"/>
  <c r="A1487" i="4" s="1"/>
  <c r="C1484" i="7" l="1"/>
  <c r="A1485" i="7" s="1"/>
  <c r="B1484" i="7"/>
  <c r="D1484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A1490" i="4" l="1"/>
  <c r="C1485" i="7"/>
  <c r="A1486" i="7" s="1"/>
  <c r="B1485" i="7"/>
  <c r="D1485" i="7" s="1"/>
  <c r="F1490" i="1"/>
  <c r="T1490" i="1"/>
  <c r="AC1490" i="1"/>
  <c r="M280" i="9"/>
  <c r="X280" i="9"/>
  <c r="Q280" i="9"/>
  <c r="K280" i="9" s="1"/>
  <c r="W280" i="9"/>
  <c r="I281" i="9"/>
  <c r="C1486" i="7" l="1"/>
  <c r="A1487" i="7" s="1"/>
  <c r="B1486" i="7"/>
  <c r="D1486" i="7" s="1"/>
  <c r="S1490" i="1"/>
  <c r="M281" i="9"/>
  <c r="Q281" i="9"/>
  <c r="K281" i="9" s="1"/>
  <c r="X281" i="9"/>
  <c r="W281" i="9"/>
  <c r="I282" i="9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C1504" i="7" l="1"/>
  <c r="A1505" i="7" s="1"/>
  <c r="B1504" i="7"/>
  <c r="D1504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C1517" i="7" l="1"/>
  <c r="A1518" i="7" s="1"/>
  <c r="B1517" i="7"/>
  <c r="D1517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C1529" i="7" l="1"/>
  <c r="A1530" i="7" s="1"/>
  <c r="B1529" i="7"/>
  <c r="D1529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C1535" i="7" l="1"/>
  <c r="A1536" i="7" s="1"/>
  <c r="B1535" i="7"/>
  <c r="D1535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C1561" i="7" l="1"/>
  <c r="A1562" i="7" s="1"/>
  <c r="B1561" i="7"/>
  <c r="D1561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C1572" i="7" l="1"/>
  <c r="A1573" i="7" s="1"/>
  <c r="B1572" i="7"/>
  <c r="D1572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C1594" i="7" l="1"/>
  <c r="A1595" i="7" s="1"/>
  <c r="B1594" i="7"/>
  <c r="D1594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C1597" i="7" l="1"/>
  <c r="A1598" i="7" s="1"/>
  <c r="B1597" i="7"/>
  <c r="D1597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1610" i="4"/>
  <c r="I380" i="9"/>
  <c r="X379" i="9"/>
  <c r="M379" i="9"/>
  <c r="W379" i="9"/>
  <c r="Q379" i="9"/>
  <c r="K379" i="9" s="1"/>
  <c r="C1606" i="7" l="1"/>
  <c r="A1607" i="7" s="1"/>
  <c r="B1606" i="7"/>
  <c r="D1606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A1614" i="4" l="1"/>
  <c r="C1610" i="7"/>
  <c r="A1611" i="7" s="1"/>
  <c r="B1610" i="7"/>
  <c r="D1610" i="7" s="1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C1612" i="7" l="1"/>
  <c r="A1613" i="7" s="1"/>
  <c r="B1612" i="7"/>
  <c r="D1612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C1615" i="7" l="1"/>
  <c r="A1616" i="7" s="1"/>
  <c r="B1615" i="7"/>
  <c r="D1615" i="7" s="1"/>
  <c r="I386" i="9"/>
  <c r="AB1619" i="1"/>
  <c r="A1619" i="1"/>
  <c r="A1619" i="4" s="1"/>
  <c r="C1616" i="7" l="1"/>
  <c r="A1617" i="7" s="1"/>
  <c r="B1616" i="7"/>
  <c r="D1616" i="7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C1637" i="7" l="1"/>
  <c r="A1638" i="7" s="1"/>
  <c r="B1637" i="7"/>
  <c r="D1637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C1687" i="7" l="1"/>
  <c r="A1688" i="7" s="1"/>
  <c r="B1687" i="7"/>
  <c r="D1687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C1690" i="7" l="1"/>
  <c r="A1691" i="7" s="1"/>
  <c r="B1690" i="7"/>
  <c r="D1690" i="7" s="1"/>
  <c r="M456" i="9"/>
  <c r="W456" i="9"/>
  <c r="Q456" i="9"/>
  <c r="K456" i="9" s="1"/>
  <c r="X456" i="9"/>
  <c r="A1694" i="1"/>
  <c r="A1694" i="4" s="1"/>
  <c r="AB1694" i="1"/>
  <c r="C1691" i="7" l="1"/>
  <c r="A1692" i="7" s="1"/>
  <c r="B1691" i="7"/>
  <c r="D1691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C1693" i="7" l="1"/>
  <c r="A1694" i="7" s="1"/>
  <c r="B1693" i="7"/>
  <c r="D1693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C1696" i="7" l="1"/>
  <c r="A1697" i="7" s="1"/>
  <c r="B1696" i="7"/>
  <c r="D1696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C1705" i="7" l="1"/>
  <c r="A1706" i="7" s="1"/>
  <c r="B1705" i="7"/>
  <c r="D1705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C1708" i="7" l="1"/>
  <c r="A1709" i="7" s="1"/>
  <c r="B1708" i="7"/>
  <c r="D1708" i="7" s="1"/>
  <c r="Q468" i="9"/>
  <c r="K468" i="9" s="1"/>
  <c r="W468" i="9"/>
  <c r="M468" i="9"/>
  <c r="X468" i="9"/>
  <c r="I469" i="9"/>
  <c r="AB1712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C1721" i="7"/>
  <c r="A1722" i="7" s="1"/>
  <c r="B1721" i="7"/>
  <c r="D1721" i="7" s="1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C1726" i="7" l="1"/>
  <c r="A1727" i="7" s="1"/>
  <c r="B1726" i="7"/>
  <c r="D1726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C1735" i="7" l="1"/>
  <c r="A1736" i="7" s="1"/>
  <c r="B1735" i="7"/>
  <c r="D1735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A1745" i="4" l="1"/>
  <c r="C1741" i="7"/>
  <c r="A1742" i="7" s="1"/>
  <c r="B1741" i="7"/>
  <c r="D1741" i="7" s="1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C1744" i="7" l="1"/>
  <c r="A1745" i="7" s="1"/>
  <c r="B1744" i="7"/>
  <c r="D1744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C1762" i="7" l="1"/>
  <c r="A1763" i="7" s="1"/>
  <c r="B1762" i="7"/>
  <c r="D1762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C1768" i="7" l="1"/>
  <c r="A1769" i="7" s="1"/>
  <c r="B1768" i="7"/>
  <c r="D1768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C1771" i="7" l="1"/>
  <c r="A1772" i="7" s="1"/>
  <c r="B1771" i="7"/>
  <c r="D1771" i="7" s="1"/>
  <c r="AB1775" i="1"/>
  <c r="A1775" i="1"/>
  <c r="A1775" i="4" s="1"/>
  <c r="C1772" i="7" l="1"/>
  <c r="A1773" i="7" s="1"/>
  <c r="B1772" i="7"/>
  <c r="D1772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C1774" i="7" l="1"/>
  <c r="A1775" i="7" s="1"/>
  <c r="B1774" i="7"/>
  <c r="D1774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C1778" i="7" l="1"/>
  <c r="A1779" i="7" s="1"/>
  <c r="B1778" i="7"/>
  <c r="D1778" i="7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C1780" i="7" l="1"/>
  <c r="A1781" i="7" s="1"/>
  <c r="B1780" i="7"/>
  <c r="D1780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C1783" i="7" l="1"/>
  <c r="A1784" i="7" s="1"/>
  <c r="B1783" i="7"/>
  <c r="D1783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C1786" i="7" l="1"/>
  <c r="A1787" i="7" s="1"/>
  <c r="B1786" i="7"/>
  <c r="D1786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C1788" i="7" l="1"/>
  <c r="A1789" i="7" s="1"/>
  <c r="B1788" i="7"/>
  <c r="D1788" i="7" s="1"/>
  <c r="I522" i="9"/>
  <c r="AB1792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A1795" i="1"/>
  <c r="A1795" i="4" s="1"/>
  <c r="C1792" i="7" l="1"/>
  <c r="A1793" i="7" s="1"/>
  <c r="B1792" i="7"/>
  <c r="D1792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A1796" i="1"/>
  <c r="A1796" i="4" s="1"/>
  <c r="C1793" i="7" l="1"/>
  <c r="A1794" i="7" s="1"/>
  <c r="B1793" i="7"/>
  <c r="D1793" i="7" s="1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C1795" i="7" l="1"/>
  <c r="A1796" i="7" s="1"/>
  <c r="B1795" i="7"/>
  <c r="D1795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C1798" i="7" l="1"/>
  <c r="A1799" i="7" s="1"/>
  <c r="B1798" i="7"/>
  <c r="D1798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C1804" i="7" l="1"/>
  <c r="A1805" i="7" s="1"/>
  <c r="B1804" i="7"/>
  <c r="D1804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C1807" i="7" l="1"/>
  <c r="A1808" i="7" s="1"/>
  <c r="B1807" i="7"/>
  <c r="D1807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C1810" i="7" l="1"/>
  <c r="A1811" i="7" s="1"/>
  <c r="B1810" i="7"/>
  <c r="D1810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C1816" i="7" l="1"/>
  <c r="A1817" i="7" s="1"/>
  <c r="B1816" i="7"/>
  <c r="D1816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C1822" i="7" l="1"/>
  <c r="A1823" i="7" s="1"/>
  <c r="B1822" i="7"/>
  <c r="D1822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B1824" i="7" l="1"/>
  <c r="D1824" i="7" s="1"/>
  <c r="C1824" i="7"/>
  <c r="A1825" i="7" s="1"/>
  <c r="AB1828" i="1"/>
  <c r="A1828" i="1"/>
  <c r="A1828" i="4" s="1"/>
  <c r="C1825" i="7" l="1"/>
  <c r="A1826" i="7" s="1"/>
  <c r="B1825" i="7"/>
  <c r="D1825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C1828" i="7" l="1"/>
  <c r="A1829" i="7" s="1"/>
  <c r="B1828" i="7"/>
  <c r="D1828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C1834" i="7" l="1"/>
  <c r="A1835" i="7" s="1"/>
  <c r="B1834" i="7"/>
  <c r="D1834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C1835" i="7" l="1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C1839" i="7" l="1"/>
  <c r="A1840" i="7" s="1"/>
  <c r="B1839" i="7"/>
  <c r="D1839" i="7" s="1"/>
  <c r="AB1843" i="1"/>
  <c r="A1843" i="1"/>
  <c r="A1843" i="4" s="1"/>
  <c r="C1840" i="7" l="1"/>
  <c r="A1841" i="7" s="1"/>
  <c r="B1840" i="7"/>
  <c r="D1840" i="7" s="1"/>
  <c r="AB1844" i="1"/>
  <c r="A1844" i="1"/>
  <c r="A1844" i="4" s="1"/>
  <c r="C1841" i="7" l="1"/>
  <c r="A1842" i="7" s="1"/>
  <c r="B1841" i="7"/>
  <c r="D1841" i="7" s="1"/>
  <c r="AB1845" i="1"/>
  <c r="A1845" i="1"/>
  <c r="A1845" i="4" s="1"/>
  <c r="B1842" i="7" l="1"/>
  <c r="D1842" i="7" s="1"/>
  <c r="C1842" i="7"/>
  <c r="A1843" i="7" s="1"/>
  <c r="AB1846" i="1"/>
  <c r="A1846" i="1"/>
  <c r="A1846" i="4" s="1"/>
  <c r="B1843" i="7" l="1"/>
  <c r="D1843" i="7" s="1"/>
  <c r="C1843" i="7"/>
  <c r="A1844" i="7" s="1"/>
  <c r="AB1847" i="1"/>
  <c r="A1847" i="1"/>
  <c r="A1847" i="4" s="1"/>
  <c r="C1844" i="7" l="1"/>
  <c r="A1845" i="7" s="1"/>
  <c r="B1844" i="7"/>
  <c r="D1844" i="7" s="1"/>
  <c r="AB1848" i="1"/>
  <c r="A1848" i="1"/>
  <c r="A1848" i="4" s="1"/>
  <c r="C1845" i="7" l="1"/>
  <c r="A1846" i="7" s="1"/>
  <c r="B1845" i="7"/>
  <c r="D1845" i="7" s="1"/>
  <c r="AB1849" i="1"/>
  <c r="A1849" i="1"/>
  <c r="A1849" i="4" s="1"/>
  <c r="B1846" i="7" l="1"/>
  <c r="D1846" i="7" s="1"/>
  <c r="C1846" i="7"/>
  <c r="A1847" i="7" s="1"/>
  <c r="AB1850" i="1"/>
  <c r="A1850" i="1"/>
  <c r="A1850" i="4" s="1"/>
  <c r="C1847" i="7" l="1"/>
  <c r="A1848" i="7" s="1"/>
  <c r="B1847" i="7"/>
  <c r="D1847" i="7" s="1"/>
  <c r="AB1851" i="1"/>
  <c r="A1851" i="1"/>
  <c r="A1851" i="4" s="1"/>
  <c r="B1848" i="7" l="1"/>
  <c r="D1848" i="7" s="1"/>
  <c r="C1848" i="7"/>
  <c r="A1849" i="7" s="1"/>
  <c r="AB1852" i="1"/>
  <c r="A1852" i="1"/>
  <c r="A1852" i="4" s="1"/>
  <c r="B1849" i="7" l="1"/>
  <c r="D1849" i="7" s="1"/>
  <c r="C1849" i="7"/>
  <c r="A1850" i="7" s="1"/>
  <c r="AB1853" i="1"/>
  <c r="A1853" i="1"/>
  <c r="A1853" i="4" s="1"/>
  <c r="C1850" i="7" l="1"/>
  <c r="A1851" i="7" s="1"/>
  <c r="B1850" i="7"/>
  <c r="D1850" i="7" s="1"/>
  <c r="AB1854" i="1"/>
  <c r="A1854" i="1"/>
  <c r="A1854" i="4" s="1"/>
  <c r="C1851" i="7" l="1"/>
  <c r="A1852" i="7" s="1"/>
  <c r="B1851" i="7"/>
  <c r="D1851" i="7" s="1"/>
  <c r="AB1855" i="1"/>
  <c r="A1855" i="1"/>
  <c r="A1855" i="4" s="1"/>
  <c r="B1852" i="7" l="1"/>
  <c r="D1852" i="7" s="1"/>
  <c r="C1852" i="7"/>
  <c r="A1853" i="7" s="1"/>
  <c r="AB1856" i="1"/>
  <c r="A1856" i="1"/>
  <c r="A1856" i="4" s="1"/>
  <c r="C1853" i="7" l="1"/>
  <c r="A1854" i="7" s="1"/>
  <c r="B1853" i="7"/>
  <c r="D1853" i="7" s="1"/>
  <c r="AB1857" i="1"/>
  <c r="A1857" i="1"/>
  <c r="A1857" i="4" s="1"/>
  <c r="C1854" i="7" l="1"/>
  <c r="A1855" i="7" s="1"/>
  <c r="B1854" i="7"/>
  <c r="D1854" i="7" s="1"/>
  <c r="I535" i="9"/>
  <c r="AB1858" i="1"/>
  <c r="A1858" i="1"/>
  <c r="A1858" i="4" s="1"/>
  <c r="B1855" i="7" l="1"/>
  <c r="D1855" i="7" s="1"/>
  <c r="C1855" i="7"/>
  <c r="A1856" i="7" s="1"/>
  <c r="Q535" i="9"/>
  <c r="K535" i="9" s="1"/>
  <c r="X535" i="9"/>
  <c r="W535" i="9"/>
  <c r="M535" i="9"/>
  <c r="I536" i="9"/>
  <c r="AB1859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A1861" i="1"/>
  <c r="A1861" i="4" s="1"/>
  <c r="B1858" i="7" l="1"/>
  <c r="D1858" i="7" s="1"/>
  <c r="C1858" i="7"/>
  <c r="A1859" i="7" s="1"/>
  <c r="I539" i="9"/>
  <c r="M538" i="9"/>
  <c r="Q538" i="9"/>
  <c r="K538" i="9" s="1"/>
  <c r="AB1862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A1865" i="1"/>
  <c r="A1865" i="4" s="1"/>
  <c r="C1862" i="7" l="1"/>
  <c r="A1863" i="7" s="1"/>
  <c r="B1862" i="7"/>
  <c r="D1862" i="7" s="1"/>
  <c r="I543" i="9"/>
  <c r="Q542" i="9"/>
  <c r="K542" i="9" s="1"/>
  <c r="M542" i="9"/>
  <c r="X542" i="9"/>
  <c r="W542" i="9"/>
  <c r="AB1866" i="1"/>
  <c r="A1866" i="1"/>
  <c r="A1866" i="4" s="1"/>
  <c r="B1863" i="7" l="1"/>
  <c r="D1863" i="7" s="1"/>
  <c r="C1863" i="7"/>
  <c r="A1864" i="7" s="1"/>
  <c r="I544" i="9"/>
  <c r="M543" i="9"/>
  <c r="Q543" i="9"/>
  <c r="K543" i="9" s="1"/>
  <c r="AB1867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A1868" i="1"/>
  <c r="A1868" i="4" s="1"/>
  <c r="C1865" i="7" l="1"/>
  <c r="A1866" i="7" s="1"/>
  <c r="B1865" i="7"/>
  <c r="D1865" i="7" s="1"/>
  <c r="I546" i="9"/>
  <c r="Q545" i="9"/>
  <c r="K545" i="9" s="1"/>
  <c r="X545" i="9"/>
  <c r="W545" i="9"/>
  <c r="M545" i="9"/>
  <c r="AB1869" i="1"/>
  <c r="A1869" i="1"/>
  <c r="A1869" i="4" s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C1868" i="7" l="1"/>
  <c r="A1869" i="7" s="1"/>
  <c r="B1868" i="7"/>
  <c r="D1868" i="7" s="1"/>
  <c r="I549" i="9"/>
  <c r="Q548" i="9"/>
  <c r="K548" i="9" s="1"/>
  <c r="M548" i="9"/>
  <c r="AB1872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A1876" i="1"/>
  <c r="A1876" i="4" s="1"/>
  <c r="B1873" i="7" l="1"/>
  <c r="D1873" i="7" s="1"/>
  <c r="C1873" i="7"/>
  <c r="A1874" i="7" s="1"/>
  <c r="I554" i="9"/>
  <c r="X553" i="9"/>
  <c r="Q553" i="9"/>
  <c r="K553" i="9" s="1"/>
  <c r="W553" i="9"/>
  <c r="M553" i="9"/>
  <c r="AB1877" i="1"/>
  <c r="A1877" i="1"/>
  <c r="A1877" i="4" s="1"/>
  <c r="B1874" i="7" l="1"/>
  <c r="D1874" i="7" s="1"/>
  <c r="C1874" i="7"/>
  <c r="A1875" i="7" s="1"/>
  <c r="I555" i="9"/>
  <c r="X554" i="9"/>
  <c r="Q554" i="9"/>
  <c r="K554" i="9" s="1"/>
  <c r="M554" i="9"/>
  <c r="W554" i="9"/>
  <c r="AB1878" i="1"/>
  <c r="A1878" i="1"/>
  <c r="A1878" i="4" s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A1879" i="1"/>
  <c r="A1879" i="4" s="1"/>
  <c r="C1876" i="7" l="1"/>
  <c r="A1877" i="7" s="1"/>
  <c r="B1876" i="7"/>
  <c r="D1876" i="7" s="1"/>
  <c r="Q556" i="9"/>
  <c r="K556" i="9" s="1"/>
  <c r="M556" i="9"/>
  <c r="AB1880" i="1"/>
  <c r="A1880" i="1"/>
  <c r="A1880" i="4" s="1"/>
  <c r="C1877" i="7" l="1"/>
  <c r="A1878" i="7" s="1"/>
  <c r="B1877" i="7"/>
  <c r="D1877" i="7" s="1"/>
  <c r="AB1881" i="1"/>
  <c r="A1881" i="1"/>
  <c r="A1881" i="4" s="1"/>
  <c r="B1878" i="7" l="1"/>
  <c r="D1878" i="7" s="1"/>
  <c r="C1878" i="7"/>
  <c r="A1879" i="7" s="1"/>
  <c r="AB1882" i="1"/>
  <c r="A1882" i="1"/>
  <c r="A1882" i="4" s="1"/>
  <c r="C1879" i="7" l="1"/>
  <c r="A1880" i="7" s="1"/>
  <c r="B1879" i="7"/>
  <c r="D1879" i="7" s="1"/>
  <c r="AB1883" i="1"/>
  <c r="A1883" i="1"/>
  <c r="A1883" i="4" s="1"/>
  <c r="B1880" i="7" l="1"/>
  <c r="D1880" i="7" s="1"/>
  <c r="C1880" i="7"/>
  <c r="A1881" i="7" s="1"/>
  <c r="AB1884" i="1"/>
  <c r="A1884" i="1"/>
  <c r="A1884" i="4" s="1"/>
  <c r="C1881" i="7" l="1"/>
  <c r="A1882" i="7" s="1"/>
  <c r="B1881" i="7"/>
  <c r="D1881" i="7" s="1"/>
  <c r="I558" i="9"/>
  <c r="AB1885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A1886" i="1"/>
  <c r="A1886" i="4" s="1"/>
  <c r="B1883" i="7" l="1"/>
  <c r="D1883" i="7" s="1"/>
  <c r="C1883" i="7"/>
  <c r="A1884" i="7" s="1"/>
  <c r="Q559" i="9"/>
  <c r="K559" i="9" s="1"/>
  <c r="M559" i="9"/>
  <c r="X559" i="9"/>
  <c r="W559" i="9"/>
  <c r="I560" i="9"/>
  <c r="AB1887" i="1"/>
  <c r="A1887" i="1"/>
  <c r="A1887" i="4" s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86" i="7" l="1"/>
  <c r="D1886" i="7" s="1"/>
  <c r="C1886" i="7"/>
  <c r="A1887" i="7" s="1"/>
  <c r="AB1890" i="1"/>
  <c r="A1890" i="1"/>
  <c r="A1890" i="4" s="1"/>
  <c r="C1887" i="7" l="1"/>
  <c r="A1888" i="7" s="1"/>
  <c r="B1887" i="7"/>
  <c r="D1887" i="7" s="1"/>
  <c r="AB1891" i="1"/>
  <c r="A1891" i="1"/>
  <c r="A1891" i="4" s="1"/>
  <c r="B1888" i="7" l="1"/>
  <c r="D1888" i="7" s="1"/>
  <c r="C1888" i="7"/>
  <c r="A1889" i="7" s="1"/>
  <c r="AB1892" i="1"/>
  <c r="A1892" i="1"/>
  <c r="A1892" i="4" s="1"/>
  <c r="C1889" i="7" l="1"/>
  <c r="A1890" i="7" s="1"/>
  <c r="B1889" i="7"/>
  <c r="D1889" i="7" s="1"/>
  <c r="I562" i="9"/>
  <c r="AB1893" i="1"/>
  <c r="A1893" i="1"/>
  <c r="A1893" i="4" s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A1895" i="1"/>
  <c r="A1895" i="4" s="1"/>
  <c r="C1892" i="7" l="1"/>
  <c r="A1893" i="7" s="1"/>
  <c r="B1892" i="7"/>
  <c r="D1892" i="7" s="1"/>
  <c r="M564" i="9"/>
  <c r="W564" i="9"/>
  <c r="X564" i="9"/>
  <c r="Q564" i="9"/>
  <c r="K564" i="9" s="1"/>
  <c r="I565" i="9"/>
  <c r="AB1896" i="1"/>
  <c r="A1896" i="1"/>
  <c r="A1896" i="4" s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A1897" i="1"/>
  <c r="A1897" i="4" s="1"/>
  <c r="C1894" i="7" l="1"/>
  <c r="A1895" i="7" s="1"/>
  <c r="B1894" i="7"/>
  <c r="D1894" i="7" s="1"/>
  <c r="X566" i="9"/>
  <c r="W566" i="9"/>
  <c r="Q566" i="9"/>
  <c r="K566" i="9" s="1"/>
  <c r="M566" i="9"/>
  <c r="AB1898" i="1"/>
  <c r="A1898" i="1"/>
  <c r="A1898" i="4" s="1"/>
  <c r="C1895" i="7" l="1"/>
  <c r="A1896" i="7" s="1"/>
  <c r="B1895" i="7"/>
  <c r="D1895" i="7" s="1"/>
  <c r="AB1899" i="1"/>
  <c r="A1899" i="1"/>
  <c r="A1899" i="4" s="1"/>
  <c r="C1896" i="7" l="1"/>
  <c r="A1897" i="7" s="1"/>
  <c r="B1896" i="7"/>
  <c r="D1896" i="7" s="1"/>
  <c r="AB1900" i="1"/>
  <c r="A1900" i="1"/>
  <c r="A1900" i="4" s="1"/>
  <c r="C1897" i="7" l="1"/>
  <c r="A1898" i="7" s="1"/>
  <c r="B1897" i="7"/>
  <c r="D1897" i="7" s="1"/>
  <c r="AB1901" i="1"/>
  <c r="A1901" i="1"/>
  <c r="A1901" i="4" s="1"/>
  <c r="C1898" i="7" l="1"/>
  <c r="A1899" i="7" s="1"/>
  <c r="B1898" i="7"/>
  <c r="D1898" i="7" s="1"/>
  <c r="AB1902" i="1"/>
  <c r="A1902" i="1"/>
  <c r="A1902" i="4" s="1"/>
  <c r="B1899" i="7" l="1"/>
  <c r="D1899" i="7" s="1"/>
  <c r="C1899" i="7"/>
  <c r="A1900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B1900" i="7" l="1"/>
  <c r="D1900" i="7" s="1"/>
  <c r="C1900" i="7"/>
  <c r="A1901" i="7" s="1"/>
  <c r="AC1905" i="1"/>
  <c r="T1905" i="1"/>
  <c r="C1901" i="7" l="1"/>
  <c r="A1902" i="7" s="1"/>
  <c r="B1901" i="7"/>
  <c r="D1901" i="7" s="1"/>
  <c r="AB1906" i="1"/>
  <c r="A1906" i="1"/>
  <c r="A1906" i="4" s="1"/>
  <c r="C1902" i="7" l="1"/>
  <c r="A1903" i="7" s="1"/>
  <c r="B1902" i="7"/>
  <c r="D1902" i="7" s="1"/>
  <c r="I567" i="9"/>
  <c r="AB1907" i="1"/>
  <c r="A1907" i="1"/>
  <c r="A1907" i="4" s="1"/>
  <c r="C1903" i="7" l="1"/>
  <c r="A1904" i="7" s="1"/>
  <c r="B1903" i="7"/>
  <c r="D1903" i="7" s="1"/>
  <c r="I568" i="9"/>
  <c r="M567" i="9"/>
  <c r="X567" i="9"/>
  <c r="W567" i="9"/>
  <c r="Q567" i="9"/>
  <c r="K567" i="9" s="1"/>
  <c r="AB1908" i="1"/>
  <c r="A1908" i="1"/>
  <c r="A1908" i="4" s="1"/>
  <c r="C1904" i="7" l="1"/>
  <c r="A1905" i="7" s="1"/>
  <c r="B1904" i="7"/>
  <c r="D1904" i="7" s="1"/>
  <c r="I569" i="9"/>
  <c r="X568" i="9"/>
  <c r="M568" i="9"/>
  <c r="W568" i="9"/>
  <c r="Q568" i="9"/>
  <c r="K568" i="9" s="1"/>
  <c r="AB1909" i="1"/>
  <c r="A1909" i="1"/>
  <c r="A1909" i="4" s="1"/>
  <c r="C1905" i="7" l="1"/>
  <c r="A1906" i="7" s="1"/>
  <c r="B1905" i="7"/>
  <c r="D1905" i="7" s="1"/>
  <c r="Q569" i="9"/>
  <c r="K569" i="9" s="1"/>
  <c r="X569" i="9"/>
  <c r="M569" i="9"/>
  <c r="W569" i="9"/>
  <c r="AB1910" i="1"/>
  <c r="A1910" i="1"/>
  <c r="A1910" i="4" s="1"/>
  <c r="C1906" i="7" l="1"/>
  <c r="A1907" i="7" s="1"/>
  <c r="B1906" i="7"/>
  <c r="D1906" i="7" s="1"/>
  <c r="I570" i="9"/>
  <c r="AB1911" i="1"/>
  <c r="A1911" i="1"/>
  <c r="A1911" i="4" s="1"/>
  <c r="C1907" i="7" l="1"/>
  <c r="A1908" i="7" s="1"/>
  <c r="B1907" i="7"/>
  <c r="D1907" i="7" s="1"/>
  <c r="I571" i="9"/>
  <c r="W570" i="9"/>
  <c r="X570" i="9"/>
  <c r="M570" i="9"/>
  <c r="Q570" i="9"/>
  <c r="K570" i="9" s="1"/>
  <c r="AB1912" i="1"/>
  <c r="A1912" i="1"/>
  <c r="A1912" i="4" s="1"/>
  <c r="C1908" i="7" l="1"/>
  <c r="A1909" i="7" s="1"/>
  <c r="B1908" i="7"/>
  <c r="D1908" i="7" s="1"/>
  <c r="I572" i="9"/>
  <c r="X571" i="9"/>
  <c r="M571" i="9"/>
  <c r="W571" i="9"/>
  <c r="Q571" i="9"/>
  <c r="K571" i="9" s="1"/>
  <c r="AB1913" i="1"/>
  <c r="A1913" i="1"/>
  <c r="A1913" i="4" s="1"/>
  <c r="B1909" i="7" l="1"/>
  <c r="D1909" i="7" s="1"/>
  <c r="C1909" i="7"/>
  <c r="A1910" i="7" s="1"/>
  <c r="I573" i="9"/>
  <c r="W572" i="9"/>
  <c r="X572" i="9"/>
  <c r="Q572" i="9"/>
  <c r="K572" i="9" s="1"/>
  <c r="M572" i="9"/>
  <c r="AB1914" i="1"/>
  <c r="A1914" i="1"/>
  <c r="A1914" i="4" s="1"/>
  <c r="C1910" i="7" l="1"/>
  <c r="A1911" i="7" s="1"/>
  <c r="B1910" i="7"/>
  <c r="D1910" i="7" s="1"/>
  <c r="W573" i="9"/>
  <c r="M573" i="9"/>
  <c r="X573" i="9"/>
  <c r="Q573" i="9"/>
  <c r="K573" i="9" s="1"/>
  <c r="AB1915" i="1"/>
  <c r="A1915" i="1"/>
  <c r="A1915" i="4" s="1"/>
  <c r="C1911" i="7" l="1"/>
  <c r="A1912" i="7" s="1"/>
  <c r="B1911" i="7"/>
  <c r="D1911" i="7" s="1"/>
  <c r="I574" i="9"/>
  <c r="AB1916" i="1"/>
  <c r="I575" i="9" s="1"/>
  <c r="A1916" i="1"/>
  <c r="A1916" i="4" s="1"/>
  <c r="C1912" i="7" l="1"/>
  <c r="A1913" i="7" s="1"/>
  <c r="B1912" i="7"/>
  <c r="D1912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C1913" i="7" l="1"/>
  <c r="A1914" i="7" s="1"/>
  <c r="B1913" i="7"/>
  <c r="D1913" i="7" s="1"/>
  <c r="I576" i="9"/>
  <c r="AB1918" i="1"/>
  <c r="A1918" i="1"/>
  <c r="A1918" i="4" s="1"/>
  <c r="C1914" i="7" l="1"/>
  <c r="A1915" i="7" s="1"/>
  <c r="B1914" i="7"/>
  <c r="D1914" i="7" s="1"/>
  <c r="Q576" i="9"/>
  <c r="K576" i="9" s="1"/>
  <c r="M576" i="9"/>
  <c r="W576" i="9"/>
  <c r="X576" i="9"/>
  <c r="AB1919" i="1"/>
  <c r="A1919" i="1"/>
  <c r="A1919" i="4" s="1"/>
  <c r="C1915" i="7" l="1"/>
  <c r="A1916" i="7" s="1"/>
  <c r="B1915" i="7"/>
  <c r="D1915" i="7" s="1"/>
  <c r="AB1920" i="1"/>
  <c r="A1920" i="1"/>
  <c r="A1920" i="4" s="1"/>
  <c r="C1916" i="7" l="1"/>
  <c r="A1917" i="7" s="1"/>
  <c r="B1916" i="7"/>
  <c r="D1916" i="7" s="1"/>
  <c r="AB1921" i="1"/>
  <c r="A1921" i="1"/>
  <c r="A1921" i="4" s="1"/>
  <c r="C1917" i="7" l="1"/>
  <c r="A1918" i="7" s="1"/>
  <c r="B1917" i="7"/>
  <c r="D1917" i="7" s="1"/>
  <c r="AB1922" i="1"/>
  <c r="A1922" i="1"/>
  <c r="A1922" i="4" s="1"/>
  <c r="C1918" i="7" l="1"/>
  <c r="A1919" i="7" s="1"/>
  <c r="B1918" i="7"/>
  <c r="D1918" i="7" s="1"/>
  <c r="I577" i="9"/>
  <c r="AB1923" i="1"/>
  <c r="A1923" i="1"/>
  <c r="A1923" i="4" s="1"/>
  <c r="C1919" i="7" l="1"/>
  <c r="A1920" i="7" s="1"/>
  <c r="B1919" i="7"/>
  <c r="D1919" i="7" s="1"/>
  <c r="I578" i="9"/>
  <c r="W577" i="9"/>
  <c r="M577" i="9"/>
  <c r="Q577" i="9"/>
  <c r="K577" i="9" s="1"/>
  <c r="X577" i="9"/>
  <c r="AB1924" i="1"/>
  <c r="A1924" i="1"/>
  <c r="A1924" i="4" s="1"/>
  <c r="C1920" i="7" l="1"/>
  <c r="A1921" i="7" s="1"/>
  <c r="B1920" i="7"/>
  <c r="D1920" i="7" s="1"/>
  <c r="I579" i="9"/>
  <c r="X578" i="9"/>
  <c r="Q578" i="9"/>
  <c r="K578" i="9" s="1"/>
  <c r="M578" i="9"/>
  <c r="W578" i="9"/>
  <c r="AB1925" i="1"/>
  <c r="A1925" i="1"/>
  <c r="A1925" i="4" s="1"/>
  <c r="C1921" i="7" l="1"/>
  <c r="A1922" i="7" s="1"/>
  <c r="B1921" i="7"/>
  <c r="D1921" i="7" s="1"/>
  <c r="I580" i="9"/>
  <c r="Q579" i="9"/>
  <c r="K579" i="9" s="1"/>
  <c r="M579" i="9"/>
  <c r="W579" i="9"/>
  <c r="X579" i="9"/>
  <c r="AB1926" i="1"/>
  <c r="A1926" i="1"/>
  <c r="A1926" i="4" s="1"/>
  <c r="C1922" i="7" l="1"/>
  <c r="A1923" i="7" s="1"/>
  <c r="B1922" i="7"/>
  <c r="D1922" i="7" s="1"/>
  <c r="Q580" i="9"/>
  <c r="K580" i="9" s="1"/>
  <c r="X580" i="9"/>
  <c r="W580" i="9"/>
  <c r="M580" i="9"/>
  <c r="AB1927" i="1"/>
  <c r="A1927" i="1"/>
  <c r="A1927" i="4" s="1"/>
  <c r="C1923" i="7" l="1"/>
  <c r="A1924" i="7" s="1"/>
  <c r="B1923" i="7"/>
  <c r="D1923" i="7" s="1"/>
  <c r="AB1928" i="1"/>
  <c r="A1928" i="1"/>
  <c r="A1928" i="4" s="1"/>
  <c r="C1924" i="7" l="1"/>
  <c r="A1925" i="7" s="1"/>
  <c r="B1924" i="7"/>
  <c r="D1924" i="7" s="1"/>
  <c r="AB1929" i="1"/>
  <c r="A1929" i="1"/>
  <c r="A1929" i="4" s="1"/>
  <c r="C1925" i="7" l="1"/>
  <c r="A1926" i="7" s="1"/>
  <c r="B1925" i="7"/>
  <c r="D1925" i="7" s="1"/>
  <c r="AB1930" i="1"/>
  <c r="A1930" i="1"/>
  <c r="A1930" i="4" s="1"/>
  <c r="B1926" i="7" l="1"/>
  <c r="D1926" i="7" s="1"/>
  <c r="C1926" i="7"/>
  <c r="A1927" i="7" s="1"/>
  <c r="AB1931" i="1"/>
  <c r="A1931" i="1"/>
  <c r="A1931" i="4" s="1"/>
  <c r="B1927" i="7" l="1"/>
  <c r="D1927" i="7" s="1"/>
  <c r="C1927" i="7"/>
  <c r="A1928" i="7" s="1"/>
  <c r="AB1932" i="1"/>
  <c r="A1932" i="1"/>
  <c r="A1932" i="4" s="1"/>
  <c r="C1928" i="7" l="1"/>
  <c r="A1929" i="7" s="1"/>
  <c r="B1928" i="7"/>
  <c r="D1928" i="7" s="1"/>
  <c r="AB1933" i="1"/>
  <c r="A1933" i="1"/>
  <c r="A1933" i="4" s="1"/>
  <c r="C1929" i="7" l="1"/>
  <c r="A1930" i="7" s="1"/>
  <c r="B1929" i="7"/>
  <c r="D1929" i="7" s="1"/>
  <c r="AB1934" i="1"/>
  <c r="A1934" i="1"/>
  <c r="A1934" i="4" s="1"/>
  <c r="C1930" i="7" l="1"/>
  <c r="A1931" i="7" s="1"/>
  <c r="B1930" i="7"/>
  <c r="D1930" i="7" s="1"/>
  <c r="AB1936" i="1"/>
  <c r="A1936" i="1"/>
  <c r="A1936" i="4" s="1"/>
  <c r="AB1935" i="1"/>
  <c r="A1935" i="1"/>
  <c r="A1935" i="4" s="1"/>
  <c r="C1931" i="7" l="1"/>
  <c r="A1932" i="7" s="1"/>
  <c r="B1931" i="7"/>
  <c r="D1931" i="7" s="1"/>
  <c r="C1932" i="7" l="1"/>
  <c r="A1933" i="7" s="1"/>
  <c r="B1932" i="7"/>
  <c r="D1932" i="7" s="1"/>
  <c r="AB1937" i="1"/>
  <c r="A1937" i="1"/>
  <c r="A1937" i="4" s="1"/>
  <c r="C1933" i="7" l="1"/>
  <c r="A1934" i="7" s="1"/>
  <c r="B1933" i="7"/>
  <c r="D1933" i="7" s="1"/>
  <c r="AB1938" i="1"/>
  <c r="A1938" i="1"/>
  <c r="A1938" i="4" s="1"/>
  <c r="C1934" i="7" l="1"/>
  <c r="A1935" i="7" s="1"/>
  <c r="B1934" i="7"/>
  <c r="D1934" i="7" s="1"/>
  <c r="AB1939" i="1"/>
  <c r="A1939" i="1"/>
  <c r="A1939" i="4" s="1"/>
  <c r="C1935" i="7" l="1"/>
  <c r="A1936" i="7" s="1"/>
  <c r="B1935" i="7"/>
  <c r="D1935" i="7" s="1"/>
  <c r="AB1940" i="1"/>
  <c r="A1940" i="1"/>
  <c r="A1940" i="4" s="1"/>
  <c r="C1936" i="7" l="1"/>
  <c r="A1937" i="7" s="1"/>
  <c r="B1936" i="7"/>
  <c r="D1936" i="7" s="1"/>
  <c r="AB1941" i="1"/>
  <c r="A1941" i="1"/>
  <c r="A1941" i="4" s="1"/>
  <c r="C1937" i="7" l="1"/>
  <c r="A1938" i="7" s="1"/>
  <c r="B1937" i="7"/>
  <c r="D1937" i="7" s="1"/>
  <c r="AB1942" i="1"/>
  <c r="A1942" i="1"/>
  <c r="A1942" i="4" s="1"/>
  <c r="C1938" i="7" l="1"/>
  <c r="A1939" i="7" s="1"/>
  <c r="B1938" i="7"/>
  <c r="D1938" i="7" s="1"/>
  <c r="AB1943" i="1"/>
  <c r="A1943" i="1"/>
  <c r="A1943" i="4" s="1"/>
  <c r="C1939" i="7" l="1"/>
  <c r="A1940" i="7" s="1"/>
  <c r="B1939" i="7"/>
  <c r="D1939" i="7" s="1"/>
  <c r="AB1944" i="1"/>
  <c r="A1944" i="1"/>
  <c r="A1944" i="4" s="1"/>
  <c r="C1940" i="7" l="1"/>
  <c r="A1941" i="7" s="1"/>
  <c r="B1940" i="7"/>
  <c r="D1940" i="7" s="1"/>
  <c r="AB1945" i="1"/>
  <c r="A1945" i="1"/>
  <c r="A1945" i="4" s="1"/>
  <c r="C1941" i="7" l="1"/>
  <c r="A1942" i="7" s="1"/>
  <c r="B1941" i="7"/>
  <c r="D1941" i="7" s="1"/>
  <c r="AB1946" i="1"/>
  <c r="A1946" i="1"/>
  <c r="A1946" i="4" s="1"/>
  <c r="C1942" i="7" l="1"/>
  <c r="A1943" i="7" s="1"/>
  <c r="B1942" i="7"/>
  <c r="D1942" i="7" s="1"/>
  <c r="AB1947" i="1"/>
  <c r="A1947" i="1"/>
  <c r="A1947" i="4" s="1"/>
  <c r="C1943" i="7" l="1"/>
  <c r="A1944" i="7" s="1"/>
  <c r="B1943" i="7"/>
  <c r="D1943" i="7" s="1"/>
  <c r="AB1948" i="1"/>
  <c r="A1948" i="1"/>
  <c r="A1948" i="4" s="1"/>
  <c r="C1944" i="7" l="1"/>
  <c r="A1945" i="7" s="1"/>
  <c r="B1944" i="7"/>
  <c r="D1944" i="7" s="1"/>
  <c r="AB1949" i="1"/>
  <c r="A1949" i="1"/>
  <c r="A1949" i="4" s="1"/>
  <c r="C1945" i="7" l="1"/>
  <c r="A1946" i="7" s="1"/>
  <c r="B1945" i="7"/>
  <c r="D1945" i="7" s="1"/>
  <c r="AB1950" i="1"/>
  <c r="A1950" i="1"/>
  <c r="A1950" i="4" s="1"/>
  <c r="C1946" i="7" l="1"/>
  <c r="A1947" i="7" s="1"/>
  <c r="B1946" i="7"/>
  <c r="D1946" i="7" s="1"/>
  <c r="AB1951" i="1"/>
  <c r="A1951" i="1"/>
  <c r="A1951" i="4" s="1"/>
  <c r="C1947" i="7" l="1"/>
  <c r="A1948" i="7" s="1"/>
  <c r="B1947" i="7"/>
  <c r="D1947" i="7" s="1"/>
  <c r="AB1952" i="1"/>
  <c r="A1952" i="1"/>
  <c r="A1952" i="4" s="1"/>
  <c r="C1948" i="7" l="1"/>
  <c r="A1949" i="7" s="1"/>
  <c r="B1948" i="7"/>
  <c r="D1948" i="7" s="1"/>
  <c r="AB1953" i="1"/>
  <c r="A1953" i="1"/>
  <c r="A1953" i="4" s="1"/>
  <c r="C1949" i="7" l="1"/>
  <c r="A1950" i="7" s="1"/>
  <c r="B1949" i="7"/>
  <c r="D1949" i="7" s="1"/>
  <c r="I581" i="9"/>
  <c r="AB1954" i="1"/>
  <c r="A1954" i="1"/>
  <c r="A1954" i="4" s="1"/>
  <c r="C1950" i="7" l="1"/>
  <c r="A1951" i="7" s="1"/>
  <c r="B1950" i="7"/>
  <c r="D1950" i="7" s="1"/>
  <c r="I582" i="9"/>
  <c r="Q581" i="9"/>
  <c r="K581" i="9" s="1"/>
  <c r="M581" i="9"/>
  <c r="W581" i="9"/>
  <c r="X581" i="9"/>
  <c r="AB1955" i="1"/>
  <c r="A1955" i="1"/>
  <c r="A1955" i="4" s="1"/>
  <c r="C1951" i="7" l="1"/>
  <c r="A1952" i="7" s="1"/>
  <c r="B1951" i="7"/>
  <c r="D1951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2" i="7" l="1"/>
  <c r="A1953" i="7" s="1"/>
  <c r="B1952" i="7"/>
  <c r="D1952" i="7" s="1"/>
  <c r="I583" i="9"/>
  <c r="C1953" i="7" l="1"/>
  <c r="A1954" i="7" s="1"/>
  <c r="B1953" i="7"/>
  <c r="D1953" i="7" s="1"/>
  <c r="X583" i="9"/>
  <c r="Q583" i="9"/>
  <c r="K583" i="9" s="1"/>
  <c r="W583" i="9"/>
  <c r="M583" i="9"/>
  <c r="AB1958" i="1"/>
  <c r="A1958" i="1"/>
  <c r="A1958" i="4" s="1"/>
  <c r="C1954" i="7" l="1"/>
  <c r="A1955" i="7" s="1"/>
  <c r="B1954" i="7"/>
  <c r="D1954" i="7" s="1"/>
  <c r="AB1959" i="1"/>
  <c r="A1959" i="1"/>
  <c r="A1959" i="4" s="1"/>
  <c r="C1955" i="7" l="1"/>
  <c r="A1956" i="7" s="1"/>
  <c r="B1955" i="7"/>
  <c r="D1955" i="7" s="1"/>
  <c r="AB1961" i="1"/>
  <c r="A1961" i="1"/>
  <c r="A1961" i="4" s="1"/>
  <c r="AB1960" i="1"/>
  <c r="A1960" i="1"/>
  <c r="A1960" i="4" s="1"/>
  <c r="C1956" i="7" l="1"/>
  <c r="A1957" i="7" s="1"/>
  <c r="B1956" i="7"/>
  <c r="D1956" i="7" s="1"/>
  <c r="C1957" i="7" l="1"/>
  <c r="A1958" i="7" s="1"/>
  <c r="B1957" i="7"/>
  <c r="D1957" i="7" s="1"/>
  <c r="AB1962" i="1"/>
  <c r="A1962" i="1"/>
  <c r="A1962" i="4" s="1"/>
  <c r="C1958" i="7" l="1"/>
  <c r="A1959" i="7" s="1"/>
  <c r="B1958" i="7"/>
  <c r="D1958" i="7"/>
  <c r="AB1963" i="1"/>
  <c r="A1963" i="1"/>
  <c r="A1963" i="4" s="1"/>
  <c r="C1959" i="7" l="1"/>
  <c r="A1960" i="7" s="1"/>
  <c r="B1959" i="7"/>
  <c r="D1959" i="7" s="1"/>
  <c r="AB1964" i="1"/>
  <c r="A1964" i="1"/>
  <c r="A1964" i="4" s="1"/>
  <c r="C1960" i="7" l="1"/>
  <c r="A1961" i="7" s="1"/>
  <c r="B1960" i="7"/>
  <c r="D1960" i="7" s="1"/>
  <c r="AB1965" i="1"/>
  <c r="A1965" i="1"/>
  <c r="A1965" i="4" s="1"/>
  <c r="C1961" i="7" l="1"/>
  <c r="A1962" i="7" s="1"/>
  <c r="B1961" i="7"/>
  <c r="D1961" i="7" s="1"/>
  <c r="AB1966" i="1"/>
  <c r="A1966" i="1"/>
  <c r="A1966" i="4" s="1"/>
  <c r="B1962" i="7" l="1"/>
  <c r="D1962" i="7" s="1"/>
  <c r="C1962" i="7"/>
  <c r="A1963" i="7" s="1"/>
  <c r="AB1967" i="1"/>
  <c r="A1967" i="1"/>
  <c r="A1967" i="4" s="1"/>
  <c r="C1963" i="7" l="1"/>
  <c r="A1964" i="7" s="1"/>
  <c r="B1963" i="7"/>
  <c r="D1963" i="7" s="1"/>
  <c r="AB1968" i="1"/>
  <c r="A1968" i="1"/>
  <c r="A1968" i="4" s="1"/>
  <c r="C1964" i="7" l="1"/>
  <c r="A1965" i="7" s="1"/>
  <c r="B1964" i="7"/>
  <c r="D1964" i="7" s="1"/>
  <c r="AB1969" i="1"/>
  <c r="A1969" i="1"/>
  <c r="A1969" i="4" s="1"/>
  <c r="C1965" i="7" l="1"/>
  <c r="A1966" i="7" s="1"/>
  <c r="B1965" i="7"/>
  <c r="D1965" i="7" s="1"/>
  <c r="AB1970" i="1"/>
  <c r="A1970" i="1"/>
  <c r="A1970" i="4" s="1"/>
  <c r="C1966" i="7" l="1"/>
  <c r="A1967" i="7" s="1"/>
  <c r="B1966" i="7"/>
  <c r="D1966" i="7" s="1"/>
  <c r="AB1971" i="1"/>
  <c r="A1971" i="1"/>
  <c r="A1971" i="4" s="1"/>
  <c r="C1967" i="7" l="1"/>
  <c r="A1968" i="7" s="1"/>
  <c r="B1967" i="7"/>
  <c r="D1967" i="7" s="1"/>
  <c r="AB1972" i="1"/>
  <c r="A1972" i="1"/>
  <c r="A1972" i="4" s="1"/>
  <c r="C1968" i="7" l="1"/>
  <c r="A1969" i="7" s="1"/>
  <c r="B1968" i="7"/>
  <c r="D1968" i="7" s="1"/>
  <c r="AB1973" i="1"/>
  <c r="A1973" i="1"/>
  <c r="A1973" i="4" s="1"/>
  <c r="C1969" i="7" l="1"/>
  <c r="A1970" i="7" s="1"/>
  <c r="B1969" i="7"/>
  <c r="D1969" i="7" s="1"/>
  <c r="AB1974" i="1"/>
  <c r="A1974" i="1"/>
  <c r="A1974" i="4" s="1"/>
  <c r="C1970" i="7" l="1"/>
  <c r="A1971" i="7" s="1"/>
  <c r="B1970" i="7"/>
  <c r="D1970" i="7" s="1"/>
  <c r="AB1975" i="1"/>
  <c r="A1975" i="1"/>
  <c r="A1975" i="4" s="1"/>
  <c r="C1971" i="7" l="1"/>
  <c r="A1972" i="7" s="1"/>
  <c r="B1971" i="7"/>
  <c r="D1971" i="7" s="1"/>
  <c r="I584" i="9"/>
  <c r="AB1976" i="1"/>
  <c r="A1976" i="1"/>
  <c r="A1976" i="4" s="1"/>
  <c r="C1972" i="7" l="1"/>
  <c r="A1973" i="7" s="1"/>
  <c r="B1972" i="7"/>
  <c r="D1972" i="7" s="1"/>
  <c r="I585" i="9"/>
  <c r="X584" i="9"/>
  <c r="W584" i="9"/>
  <c r="M584" i="9"/>
  <c r="Q584" i="9"/>
  <c r="K584" i="9" s="1"/>
  <c r="AB1977" i="1"/>
  <c r="A1977" i="1"/>
  <c r="A1977" i="4" s="1"/>
  <c r="B1973" i="7" l="1"/>
  <c r="D1973" i="7" s="1"/>
  <c r="C1973" i="7"/>
  <c r="A1974" i="7" s="1"/>
  <c r="Q585" i="9"/>
  <c r="K585" i="9" s="1"/>
  <c r="X585" i="9"/>
  <c r="M585" i="9"/>
  <c r="W585" i="9"/>
  <c r="AB1978" i="1"/>
  <c r="A1978" i="1"/>
  <c r="A1978" i="4" s="1"/>
  <c r="C1974" i="7" l="1"/>
  <c r="A1975" i="7" s="1"/>
  <c r="B1974" i="7"/>
  <c r="D1974" i="7" s="1"/>
  <c r="AB1979" i="1"/>
  <c r="A1979" i="1"/>
  <c r="A1979" i="4" s="1"/>
  <c r="C1975" i="7" l="1"/>
  <c r="A1976" i="7" s="1"/>
  <c r="B1975" i="7"/>
  <c r="D1975" i="7" s="1"/>
  <c r="I586" i="9"/>
  <c r="AB1980" i="1"/>
  <c r="A1980" i="1"/>
  <c r="A1980" i="4" s="1"/>
  <c r="C1976" i="7" l="1"/>
  <c r="A1977" i="7" s="1"/>
  <c r="B1976" i="7"/>
  <c r="D1976" i="7" s="1"/>
  <c r="I587" i="9"/>
  <c r="X586" i="9"/>
  <c r="W586" i="9"/>
  <c r="M586" i="9"/>
  <c r="Q586" i="9"/>
  <c r="K586" i="9" s="1"/>
  <c r="AB1981" i="1"/>
  <c r="A1981" i="1"/>
  <c r="A1981" i="4" s="1"/>
  <c r="C1977" i="7" l="1"/>
  <c r="A1978" i="7" s="1"/>
  <c r="B1977" i="7"/>
  <c r="D1977" i="7" s="1"/>
  <c r="Q587" i="9"/>
  <c r="K587" i="9" s="1"/>
  <c r="X587" i="9"/>
  <c r="M587" i="9"/>
  <c r="W587" i="9"/>
  <c r="I588" i="9"/>
  <c r="AB1982" i="1"/>
  <c r="A1982" i="1"/>
  <c r="A1982" i="4" s="1"/>
  <c r="C1978" i="7" l="1"/>
  <c r="A1979" i="7" s="1"/>
  <c r="B1978" i="7"/>
  <c r="D1978" i="7" s="1"/>
  <c r="W588" i="9"/>
  <c r="M588" i="9"/>
  <c r="Q588" i="9"/>
  <c r="K588" i="9" s="1"/>
  <c r="X588" i="9"/>
  <c r="I589" i="9"/>
  <c r="AB1983" i="1"/>
  <c r="A1983" i="1"/>
  <c r="A1983" i="4" s="1"/>
  <c r="C1979" i="7" l="1"/>
  <c r="A1980" i="7" s="1"/>
  <c r="B1979" i="7"/>
  <c r="D1979" i="7" s="1"/>
  <c r="I590" i="9"/>
  <c r="W589" i="9"/>
  <c r="X589" i="9"/>
  <c r="M589" i="9"/>
  <c r="Q589" i="9"/>
  <c r="K589" i="9" s="1"/>
  <c r="AB1984" i="1"/>
  <c r="A1984" i="1"/>
  <c r="A1984" i="4" s="1"/>
  <c r="C1980" i="7" l="1"/>
  <c r="A1981" i="7" s="1"/>
  <c r="B1980" i="7"/>
  <c r="D1980" i="7" s="1"/>
  <c r="W590" i="9"/>
  <c r="M590" i="9"/>
  <c r="Q590" i="9"/>
  <c r="K590" i="9" s="1"/>
  <c r="X590" i="9"/>
  <c r="AB1985" i="1"/>
  <c r="A1985" i="1"/>
  <c r="A1985" i="4" s="1"/>
  <c r="B1981" i="7" l="1"/>
  <c r="D1981" i="7" s="1"/>
  <c r="C1981" i="7"/>
  <c r="A1982" i="7" s="1"/>
  <c r="AB1986" i="1"/>
  <c r="A1986" i="1"/>
  <c r="A1986" i="4" s="1"/>
  <c r="C1982" i="7" l="1"/>
  <c r="A1983" i="7" s="1"/>
  <c r="B1982" i="7"/>
  <c r="D1982" i="7" s="1"/>
  <c r="AB1987" i="1"/>
  <c r="A1987" i="1"/>
  <c r="A1987" i="4" s="1"/>
  <c r="C1983" i="7" l="1"/>
  <c r="A1984" i="7" s="1"/>
  <c r="B1983" i="7"/>
  <c r="D1983" i="7" s="1"/>
  <c r="AB1988" i="1"/>
  <c r="A1988" i="1"/>
  <c r="A1988" i="4" s="1"/>
  <c r="B1984" i="7" l="1"/>
  <c r="D1984" i="7" s="1"/>
  <c r="C1984" i="7"/>
  <c r="A1985" i="7" s="1"/>
  <c r="AB1989" i="1"/>
  <c r="A1989" i="1"/>
  <c r="A1989" i="4" s="1"/>
  <c r="C1985" i="7" l="1"/>
  <c r="A1986" i="7" s="1"/>
  <c r="B1985" i="7"/>
  <c r="D1985" i="7" s="1"/>
  <c r="AB1990" i="1"/>
  <c r="A1990" i="1"/>
  <c r="A1990" i="4" s="1"/>
  <c r="C1986" i="7" l="1"/>
  <c r="A1987" i="7" s="1"/>
  <c r="B1986" i="7"/>
  <c r="D1986" i="7" s="1"/>
  <c r="I591" i="9"/>
  <c r="AB1991" i="1"/>
  <c r="A1991" i="1"/>
  <c r="A1991" i="4" s="1"/>
  <c r="C1987" i="7" l="1"/>
  <c r="A1988" i="7" s="1"/>
  <c r="B1987" i="7"/>
  <c r="D1987" i="7" s="1"/>
  <c r="X591" i="9"/>
  <c r="Q591" i="9"/>
  <c r="K591" i="9" s="1"/>
  <c r="W591" i="9"/>
  <c r="M591" i="9"/>
  <c r="AB1992" i="1"/>
  <c r="A1992" i="1"/>
  <c r="A1992" i="4" s="1"/>
  <c r="C1988" i="7" l="1"/>
  <c r="A1989" i="7" s="1"/>
  <c r="B1988" i="7"/>
  <c r="D1988" i="7" s="1"/>
  <c r="AB1993" i="1"/>
  <c r="A1993" i="1"/>
  <c r="A1993" i="4" s="1"/>
  <c r="C1989" i="7" l="1"/>
  <c r="A1990" i="7" s="1"/>
  <c r="B1989" i="7"/>
  <c r="D1989" i="7" s="1"/>
  <c r="I592" i="9"/>
  <c r="AB1994" i="1"/>
  <c r="A1994" i="1"/>
  <c r="A1994" i="4" s="1"/>
  <c r="B1990" i="7" l="1"/>
  <c r="D1990" i="7" s="1"/>
  <c r="C1990" i="7"/>
  <c r="A1991" i="7" s="1"/>
  <c r="X592" i="9"/>
  <c r="M592" i="9"/>
  <c r="W592" i="9"/>
  <c r="Q592" i="9"/>
  <c r="K592" i="9" s="1"/>
  <c r="AB1995" i="1"/>
  <c r="A1995" i="1"/>
  <c r="A1995" i="4" s="1"/>
  <c r="C1991" i="7" l="1"/>
  <c r="A1992" i="7" s="1"/>
  <c r="B1991" i="7"/>
  <c r="D1991" i="7" s="1"/>
  <c r="AB1996" i="1"/>
  <c r="A1996" i="1"/>
  <c r="A1996" i="4" s="1"/>
  <c r="B1992" i="7" l="1"/>
  <c r="D1992" i="7" s="1"/>
  <c r="C1992" i="7"/>
  <c r="A1993" i="7" s="1"/>
  <c r="AB1997" i="1"/>
  <c r="A1997" i="1"/>
  <c r="A1997" i="4" s="1"/>
  <c r="C1993" i="7" l="1"/>
  <c r="A1994" i="7" s="1"/>
  <c r="B1993" i="7"/>
  <c r="D1993" i="7" s="1"/>
  <c r="AB1998" i="1"/>
  <c r="A1998" i="1"/>
  <c r="A1998" i="4" s="1"/>
  <c r="C1994" i="7" l="1"/>
  <c r="A1995" i="7" s="1"/>
  <c r="B1994" i="7"/>
  <c r="D1994" i="7" s="1"/>
  <c r="AB1999" i="1"/>
  <c r="A1999" i="1"/>
  <c r="A1999" i="4" s="1"/>
  <c r="C1995" i="7" l="1"/>
  <c r="A1996" i="7" s="1"/>
  <c r="B1995" i="7"/>
  <c r="D1995" i="7" s="1"/>
  <c r="AB2000" i="1"/>
  <c r="A2000" i="1"/>
  <c r="A2000" i="4" s="1"/>
  <c r="C1996" i="7" l="1"/>
  <c r="A1997" i="7" s="1"/>
  <c r="B1996" i="7"/>
  <c r="D1996" i="7" s="1"/>
  <c r="AB2001" i="1"/>
  <c r="A2001" i="1"/>
  <c r="A2001" i="4" s="1"/>
  <c r="C1997" i="7" l="1"/>
  <c r="A1998" i="7" s="1"/>
  <c r="B1997" i="7"/>
  <c r="D1997" i="7" s="1"/>
  <c r="A2003" i="1"/>
  <c r="A2003" i="4" s="1"/>
  <c r="AB2003" i="1"/>
  <c r="I593" i="9"/>
  <c r="AB2002" i="1"/>
  <c r="A2002" i="1"/>
  <c r="A2002" i="4" s="1"/>
  <c r="C1998" i="7" l="1"/>
  <c r="A1999" i="7" s="1"/>
  <c r="B1998" i="7"/>
  <c r="D1998" i="7" s="1"/>
  <c r="A2004" i="1"/>
  <c r="A2004" i="4" s="1"/>
  <c r="AB2004" i="1"/>
  <c r="M593" i="9"/>
  <c r="W593" i="9"/>
  <c r="X593" i="9"/>
  <c r="Q593" i="9"/>
  <c r="K593" i="9" s="1"/>
  <c r="C1999" i="7" l="1"/>
  <c r="A2000" i="7" s="1"/>
  <c r="B1999" i="7"/>
  <c r="D1999" i="7" s="1"/>
  <c r="AB2005" i="1"/>
  <c r="A2005" i="1"/>
  <c r="A2005" i="4" s="1"/>
  <c r="I594" i="9"/>
  <c r="C2000" i="7" l="1"/>
  <c r="A2001" i="7" s="1"/>
  <c r="B2000" i="7"/>
  <c r="D2000" i="7" s="1"/>
  <c r="AB2006" i="1"/>
  <c r="A2006" i="1"/>
  <c r="A2006" i="4" s="1"/>
  <c r="Q594" i="9"/>
  <c r="K594" i="9" s="1"/>
  <c r="W594" i="9"/>
  <c r="M594" i="9"/>
  <c r="X594" i="9"/>
  <c r="I595" i="9"/>
  <c r="C2001" i="7" l="1"/>
  <c r="A2002" i="7" s="1"/>
  <c r="B2001" i="7"/>
  <c r="D2001" i="7" s="1"/>
  <c r="A2007" i="1"/>
  <c r="A2007" i="4" s="1"/>
  <c r="AB2007" i="1"/>
  <c r="Q595" i="9"/>
  <c r="K595" i="9" s="1"/>
  <c r="M595" i="9"/>
  <c r="X595" i="9"/>
  <c r="W595" i="9"/>
  <c r="I596" i="9"/>
  <c r="C2002" i="7" l="1"/>
  <c r="A2003" i="7" s="1"/>
  <c r="B2002" i="7"/>
  <c r="D2002" i="7" s="1"/>
  <c r="AB2008" i="1"/>
  <c r="A2008" i="1"/>
  <c r="A2008" i="4" s="1"/>
  <c r="Q596" i="9"/>
  <c r="K596" i="9" s="1"/>
  <c r="W596" i="9"/>
  <c r="M596" i="9"/>
  <c r="X596" i="9"/>
  <c r="I597" i="9"/>
  <c r="C2003" i="7" l="1"/>
  <c r="A2004" i="7" s="1"/>
  <c r="B2003" i="7"/>
  <c r="D2003" i="7" s="1"/>
  <c r="W597" i="9"/>
  <c r="Q597" i="9"/>
  <c r="K597" i="9" s="1"/>
  <c r="X597" i="9"/>
  <c r="M597" i="9"/>
  <c r="I598" i="9"/>
  <c r="C2004" i="7" l="1"/>
  <c r="A2005" i="7" s="1"/>
  <c r="B2004" i="7"/>
  <c r="D2004" i="7" s="1"/>
  <c r="X598" i="9"/>
  <c r="W598" i="9"/>
  <c r="M598" i="9"/>
  <c r="Q598" i="9"/>
  <c r="K598" i="9" s="1"/>
  <c r="I599" i="9"/>
  <c r="AB2009" i="1"/>
  <c r="A2009" i="1"/>
  <c r="A2009" i="4" s="1"/>
  <c r="B2005" i="7" l="1"/>
  <c r="D2005" i="7" s="1"/>
  <c r="C2005" i="7"/>
  <c r="A2006" i="7" s="1"/>
  <c r="W599" i="9"/>
  <c r="M599" i="9"/>
  <c r="Q599" i="9"/>
  <c r="K599" i="9" s="1"/>
  <c r="X599" i="9"/>
  <c r="I600" i="9"/>
  <c r="AB2010" i="1"/>
  <c r="A2010" i="1"/>
  <c r="A2010" i="4" s="1"/>
  <c r="C2006" i="7" l="1"/>
  <c r="A2007" i="7" s="1"/>
  <c r="B2006" i="7"/>
  <c r="D2006" i="7" s="1"/>
  <c r="I601" i="9"/>
  <c r="Q600" i="9"/>
  <c r="K600" i="9" s="1"/>
  <c r="X600" i="9"/>
  <c r="W600" i="9"/>
  <c r="M600" i="9"/>
  <c r="AB2011" i="1"/>
  <c r="A2011" i="1"/>
  <c r="A2011" i="4" s="1"/>
  <c r="B2007" i="7" l="1"/>
  <c r="D2007" i="7" s="1"/>
  <c r="C2007" i="7"/>
  <c r="A2008" i="7" s="1"/>
  <c r="I602" i="9"/>
  <c r="Q601" i="9"/>
  <c r="K601" i="9" s="1"/>
  <c r="W601" i="9"/>
  <c r="M601" i="9"/>
  <c r="X601" i="9"/>
  <c r="AB2012" i="1"/>
  <c r="A2012" i="1"/>
  <c r="A2012" i="4" s="1"/>
  <c r="C2008" i="7" l="1"/>
  <c r="A2009" i="7" s="1"/>
  <c r="B2008" i="7"/>
  <c r="D2008" i="7" s="1"/>
  <c r="I603" i="9"/>
  <c r="Q602" i="9"/>
  <c r="K602" i="9" s="1"/>
  <c r="X602" i="9"/>
  <c r="M602" i="9"/>
  <c r="W602" i="9"/>
  <c r="AB2013" i="1"/>
  <c r="A2013" i="1"/>
  <c r="A2013" i="4" s="1"/>
  <c r="C2009" i="7" l="1"/>
  <c r="A2010" i="7" s="1"/>
  <c r="B2009" i="7"/>
  <c r="D2009" i="7" s="1"/>
  <c r="I604" i="9"/>
  <c r="M603" i="9"/>
  <c r="Q603" i="9"/>
  <c r="K603" i="9" s="1"/>
  <c r="X603" i="9"/>
  <c r="W603" i="9"/>
  <c r="AB2014" i="1"/>
  <c r="A2014" i="1"/>
  <c r="A2014" i="4" s="1"/>
  <c r="C2010" i="7" l="1"/>
  <c r="A2011" i="7" s="1"/>
  <c r="B2010" i="7"/>
  <c r="D2010" i="7" s="1"/>
  <c r="I605" i="9"/>
  <c r="Q604" i="9"/>
  <c r="K604" i="9" s="1"/>
  <c r="M604" i="9"/>
  <c r="X604" i="9"/>
  <c r="W604" i="9"/>
  <c r="AB2015" i="1"/>
  <c r="A2015" i="1"/>
  <c r="A2015" i="4" s="1"/>
  <c r="B2011" i="7" l="1"/>
  <c r="D2011" i="7" s="1"/>
  <c r="C2011" i="7"/>
  <c r="A2012" i="7" s="1"/>
  <c r="I606" i="9"/>
  <c r="Q605" i="9"/>
  <c r="K605" i="9" s="1"/>
  <c r="M605" i="9"/>
  <c r="W605" i="9"/>
  <c r="X605" i="9"/>
  <c r="AB2016" i="1"/>
  <c r="A2016" i="1"/>
  <c r="A2016" i="4" s="1"/>
  <c r="C2012" i="7" l="1"/>
  <c r="A2013" i="7" s="1"/>
  <c r="B2012" i="7"/>
  <c r="D2012" i="7" s="1"/>
  <c r="I607" i="9"/>
  <c r="M606" i="9"/>
  <c r="W606" i="9"/>
  <c r="X606" i="9"/>
  <c r="Q606" i="9"/>
  <c r="K606" i="9" s="1"/>
  <c r="AB2017" i="1"/>
  <c r="A2017" i="1"/>
  <c r="A2017" i="4" s="1"/>
  <c r="C2013" i="7" l="1"/>
  <c r="A2014" i="7" s="1"/>
  <c r="B2013" i="7"/>
  <c r="D2013" i="7" s="1"/>
  <c r="I608" i="9"/>
  <c r="W607" i="9"/>
  <c r="Q607" i="9"/>
  <c r="K607" i="9" s="1"/>
  <c r="X607" i="9"/>
  <c r="M607" i="9"/>
  <c r="AB2018" i="1"/>
  <c r="A2018" i="1"/>
  <c r="A2018" i="4" s="1"/>
  <c r="B2014" i="7" l="1"/>
  <c r="D2014" i="7" s="1"/>
  <c r="C2014" i="7"/>
  <c r="A2015" i="7" s="1"/>
  <c r="I609" i="9"/>
  <c r="M608" i="9"/>
  <c r="Q608" i="9"/>
  <c r="K608" i="9" s="1"/>
  <c r="X608" i="9"/>
  <c r="W608" i="9"/>
  <c r="AB2019" i="1"/>
  <c r="A2019" i="1"/>
  <c r="A2019" i="4" s="1"/>
  <c r="C2015" i="7" l="1"/>
  <c r="A2016" i="7" s="1"/>
  <c r="B2015" i="7"/>
  <c r="D2015" i="7" s="1"/>
  <c r="I610" i="9"/>
  <c r="W609" i="9"/>
  <c r="Q609" i="9"/>
  <c r="K609" i="9" s="1"/>
  <c r="M609" i="9"/>
  <c r="X609" i="9"/>
  <c r="AB2020" i="1"/>
  <c r="A2020" i="1"/>
  <c r="A2020" i="4" s="1"/>
  <c r="C2016" i="7" l="1"/>
  <c r="A2017" i="7" s="1"/>
  <c r="B2016" i="7"/>
  <c r="D2016" i="7" s="1"/>
  <c r="I611" i="9"/>
  <c r="M610" i="9"/>
  <c r="X610" i="9"/>
  <c r="W610" i="9"/>
  <c r="Q610" i="9"/>
  <c r="K610" i="9" s="1"/>
  <c r="AB2021" i="1"/>
  <c r="A2021" i="1"/>
  <c r="A2021" i="4" s="1"/>
  <c r="C2017" i="7" l="1"/>
  <c r="A2018" i="7" s="1"/>
  <c r="B2017" i="7"/>
  <c r="D2017" i="7" s="1"/>
  <c r="I612" i="9"/>
  <c r="W611" i="9"/>
  <c r="M611" i="9"/>
  <c r="Q611" i="9"/>
  <c r="K611" i="9" s="1"/>
  <c r="X611" i="9"/>
  <c r="AB2022" i="1"/>
  <c r="A2022" i="1"/>
  <c r="A2022" i="4" s="1"/>
  <c r="C2018" i="7" l="1"/>
  <c r="A2019" i="7" s="1"/>
  <c r="B2018" i="7"/>
  <c r="D2018" i="7" s="1"/>
  <c r="I613" i="9"/>
  <c r="M612" i="9"/>
  <c r="Q612" i="9"/>
  <c r="K612" i="9" s="1"/>
  <c r="X612" i="9"/>
  <c r="W612" i="9"/>
  <c r="AB2023" i="1"/>
  <c r="A2023" i="1"/>
  <c r="A2023" i="4" s="1"/>
  <c r="C2019" i="7" l="1"/>
  <c r="A2020" i="7" s="1"/>
  <c r="B2019" i="7"/>
  <c r="D2019" i="7" s="1"/>
  <c r="I614" i="9"/>
  <c r="X613" i="9"/>
  <c r="W613" i="9"/>
  <c r="Q613" i="9"/>
  <c r="K613" i="9" s="1"/>
  <c r="M613" i="9"/>
  <c r="AB2024" i="1"/>
  <c r="A2024" i="1"/>
  <c r="A2024" i="4" s="1"/>
  <c r="B2020" i="7" l="1"/>
  <c r="D2020" i="7" s="1"/>
  <c r="C2020" i="7"/>
  <c r="A2021" i="7" s="1"/>
  <c r="I615" i="9"/>
  <c r="X614" i="9"/>
  <c r="W614" i="9"/>
  <c r="M614" i="9"/>
  <c r="Q614" i="9"/>
  <c r="K614" i="9" s="1"/>
  <c r="AB2025" i="1"/>
  <c r="A2025" i="1"/>
  <c r="A2025" i="4" s="1"/>
  <c r="C2021" i="7" l="1"/>
  <c r="A2022" i="7" s="1"/>
  <c r="B2021" i="7"/>
  <c r="D2021" i="7" s="1"/>
  <c r="I616" i="9"/>
  <c r="M615" i="9"/>
  <c r="X615" i="9"/>
  <c r="Q615" i="9"/>
  <c r="K615" i="9" s="1"/>
  <c r="W615" i="9"/>
  <c r="AB2026" i="1"/>
  <c r="A2026" i="1"/>
  <c r="A2026" i="4" s="1"/>
  <c r="C2022" i="7" l="1"/>
  <c r="A2023" i="7" s="1"/>
  <c r="B2022" i="7"/>
  <c r="D2022" i="7" s="1"/>
  <c r="I617" i="9"/>
  <c r="Q616" i="9"/>
  <c r="K616" i="9" s="1"/>
  <c r="X616" i="9"/>
  <c r="M616" i="9"/>
  <c r="W616" i="9"/>
  <c r="AB2027" i="1"/>
  <c r="A2027" i="1"/>
  <c r="A2027" i="4" s="1"/>
  <c r="C2023" i="7" l="1"/>
  <c r="A2024" i="7" s="1"/>
  <c r="B2023" i="7"/>
  <c r="D2023" i="7" s="1"/>
  <c r="I618" i="9"/>
  <c r="Q617" i="9"/>
  <c r="K617" i="9" s="1"/>
  <c r="M617" i="9"/>
  <c r="W617" i="9"/>
  <c r="X617" i="9"/>
  <c r="AB2028" i="1"/>
  <c r="A2028" i="1"/>
  <c r="A2028" i="4" s="1"/>
  <c r="C2024" i="7" l="1"/>
  <c r="A2025" i="7" s="1"/>
  <c r="B2024" i="7"/>
  <c r="D2024" i="7" s="1"/>
  <c r="I619" i="9"/>
  <c r="M618" i="9"/>
  <c r="X618" i="9"/>
  <c r="W618" i="9"/>
  <c r="Q618" i="9"/>
  <c r="K618" i="9" s="1"/>
  <c r="AB2029" i="1"/>
  <c r="A2029" i="1"/>
  <c r="A2029" i="4" s="1"/>
  <c r="B2025" i="7" l="1"/>
  <c r="D2025" i="7" s="1"/>
  <c r="C2025" i="7"/>
  <c r="A2026" i="7" s="1"/>
  <c r="M619" i="9"/>
  <c r="W619" i="9"/>
  <c r="Q619" i="9"/>
  <c r="K619" i="9" s="1"/>
  <c r="X619" i="9"/>
  <c r="AB2030" i="1"/>
  <c r="A2030" i="1"/>
  <c r="A2030" i="4" s="1"/>
  <c r="C2026" i="7" l="1"/>
  <c r="A2027" i="7" s="1"/>
  <c r="B2026" i="7"/>
  <c r="D2026" i="7" s="1"/>
  <c r="AB2031" i="1"/>
  <c r="A2031" i="1"/>
  <c r="A2031" i="4" s="1"/>
  <c r="C2027" i="7" l="1"/>
  <c r="A2028" i="7" s="1"/>
  <c r="B2027" i="7"/>
  <c r="D2027" i="7" s="1"/>
  <c r="AB2032" i="1"/>
  <c r="A2032" i="1"/>
  <c r="A2032" i="4" s="1"/>
  <c r="C2028" i="7" l="1"/>
  <c r="A2029" i="7" s="1"/>
  <c r="B2028" i="7"/>
  <c r="D2028" i="7" s="1"/>
  <c r="AB2033" i="1"/>
  <c r="A2033" i="1"/>
  <c r="A2033" i="4" s="1"/>
  <c r="C2029" i="7" l="1"/>
  <c r="A2030" i="7" s="1"/>
  <c r="B2029" i="7"/>
  <c r="D2029" i="7" s="1"/>
  <c r="AB2034" i="1"/>
  <c r="A2034" i="1"/>
  <c r="A2034" i="4" s="1"/>
  <c r="C2030" i="7" l="1"/>
  <c r="A2031" i="7" s="1"/>
  <c r="B2030" i="7"/>
  <c r="D2030" i="7" s="1"/>
  <c r="AB2035" i="1"/>
  <c r="A2035" i="1"/>
  <c r="A2035" i="4" s="1"/>
  <c r="C2031" i="7" l="1"/>
  <c r="A2032" i="7" s="1"/>
  <c r="B2031" i="7"/>
  <c r="D2031" i="7" s="1"/>
  <c r="AB2036" i="1"/>
  <c r="A2036" i="1"/>
  <c r="A2036" i="4" s="1"/>
  <c r="B2032" i="7" l="1"/>
  <c r="D2032" i="7" s="1"/>
  <c r="C2032" i="7"/>
  <c r="A2033" i="7" s="1"/>
  <c r="AB2037" i="1"/>
  <c r="A2037" i="1"/>
  <c r="A2037" i="4" s="1"/>
  <c r="C2033" i="7" l="1"/>
  <c r="A2034" i="7" s="1"/>
  <c r="B2033" i="7"/>
  <c r="D2033" i="7" s="1"/>
  <c r="AB2038" i="1"/>
  <c r="A2038" i="1"/>
  <c r="A2038" i="4" s="1"/>
  <c r="B2034" i="7" l="1"/>
  <c r="D2034" i="7" s="1"/>
  <c r="C2034" i="7"/>
  <c r="A2035" i="7" s="1"/>
  <c r="AB2039" i="1"/>
  <c r="A2039" i="1"/>
  <c r="A2039" i="4" s="1"/>
  <c r="C2035" i="7" l="1"/>
  <c r="A2036" i="7" s="1"/>
  <c r="B2035" i="7"/>
  <c r="D2035" i="7" s="1"/>
  <c r="AB2040" i="1"/>
  <c r="A2040" i="1"/>
  <c r="A2040" i="4" s="1"/>
  <c r="C2036" i="7" l="1"/>
  <c r="A2037" i="7" s="1"/>
  <c r="B2036" i="7"/>
  <c r="D2036" i="7" s="1"/>
  <c r="AB2041" i="1"/>
  <c r="A2041" i="1"/>
  <c r="A2041" i="4" s="1"/>
  <c r="C2037" i="7" l="1"/>
  <c r="A2038" i="7" s="1"/>
  <c r="B2037" i="7"/>
  <c r="D2037" i="7" s="1"/>
  <c r="AB2042" i="1"/>
  <c r="A2042" i="1"/>
  <c r="A2042" i="4" s="1"/>
  <c r="C2038" i="7" l="1"/>
  <c r="A2039" i="7" s="1"/>
  <c r="B2038" i="7"/>
  <c r="D2038" i="7" s="1"/>
  <c r="AB2043" i="1"/>
  <c r="A2043" i="1"/>
  <c r="A2043" i="4" s="1"/>
  <c r="C2039" i="7" l="1"/>
  <c r="A2040" i="7" s="1"/>
  <c r="B2039" i="7"/>
  <c r="D2039" i="7" s="1"/>
  <c r="AB2044" i="1"/>
  <c r="A2044" i="1"/>
  <c r="A2044" i="4" s="1"/>
  <c r="B2040" i="7" l="1"/>
  <c r="D2040" i="7" s="1"/>
  <c r="C2040" i="7"/>
  <c r="A2041" i="7" s="1"/>
  <c r="AB2045" i="1"/>
  <c r="A2045" i="1"/>
  <c r="A2045" i="4" s="1"/>
  <c r="C2041" i="7" l="1"/>
  <c r="A2042" i="7" s="1"/>
  <c r="B2041" i="7"/>
  <c r="D2041" i="7" s="1"/>
  <c r="AB2046" i="1"/>
  <c r="A2046" i="1"/>
  <c r="A2046" i="4" s="1"/>
  <c r="C2042" i="7" l="1"/>
  <c r="A2043" i="7" s="1"/>
  <c r="B2042" i="7"/>
  <c r="D2042" i="7" s="1"/>
  <c r="AB2047" i="1"/>
  <c r="A2047" i="1"/>
  <c r="A2047" i="4" s="1"/>
  <c r="B2043" i="7" l="1"/>
  <c r="D2043" i="7" s="1"/>
  <c r="C2043" i="7"/>
  <c r="A2044" i="7" s="1"/>
  <c r="AB2048" i="1"/>
  <c r="A2048" i="1"/>
  <c r="A2048" i="4" s="1"/>
  <c r="C2044" i="7" l="1"/>
  <c r="A2045" i="7" s="1"/>
  <c r="B2044" i="7"/>
  <c r="D2044" i="7" s="1"/>
  <c r="AB2049" i="1"/>
  <c r="A2049" i="1"/>
  <c r="A2049" i="4" s="1"/>
  <c r="C2045" i="7" l="1"/>
  <c r="A2046" i="7" s="1"/>
  <c r="B2045" i="7"/>
  <c r="D2045" i="7" s="1"/>
  <c r="I620" i="9"/>
  <c r="AB2050" i="1"/>
  <c r="A2050" i="1"/>
  <c r="A2050" i="4" s="1"/>
  <c r="C2046" i="7" l="1"/>
  <c r="A2047" i="7" s="1"/>
  <c r="B2046" i="7"/>
  <c r="D2046" i="7" s="1"/>
  <c r="W620" i="9"/>
  <c r="Q620" i="9"/>
  <c r="K620" i="9" s="1"/>
  <c r="X620" i="9"/>
  <c r="M620" i="9"/>
  <c r="AB2051" i="1"/>
  <c r="A2051" i="1"/>
  <c r="A2051" i="4" s="1"/>
  <c r="C2047" i="7" l="1"/>
  <c r="A2048" i="7" s="1"/>
  <c r="B2047" i="7"/>
  <c r="D2047" i="7" s="1"/>
  <c r="AB2052" i="1"/>
  <c r="A2052" i="1"/>
  <c r="A2052" i="4" s="1"/>
  <c r="C2048" i="7" l="1"/>
  <c r="A2049" i="7" s="1"/>
  <c r="B2048" i="7"/>
  <c r="D2048" i="7" s="1"/>
  <c r="AB2053" i="1"/>
  <c r="A2053" i="1"/>
  <c r="A2053" i="4" s="1"/>
  <c r="C2049" i="7" l="1"/>
  <c r="A2050" i="7" s="1"/>
  <c r="B2049" i="7"/>
  <c r="D2049" i="7" s="1"/>
  <c r="AB2054" i="1"/>
  <c r="A2054" i="1"/>
  <c r="A2054" i="4" s="1"/>
  <c r="B2050" i="7" l="1"/>
  <c r="D2050" i="7" s="1"/>
  <c r="C2050" i="7"/>
  <c r="A2051" i="7" s="1"/>
  <c r="AB2055" i="1"/>
  <c r="A2055" i="1"/>
  <c r="A2055" i="4" s="1"/>
  <c r="C2051" i="7" l="1"/>
  <c r="A2052" i="7" s="1"/>
  <c r="B2051" i="7"/>
  <c r="D2051" i="7" s="1"/>
  <c r="AB2056" i="1"/>
  <c r="A2056" i="1"/>
  <c r="A2056" i="4" s="1"/>
  <c r="C2052" i="7" l="1"/>
  <c r="A2053" i="7" s="1"/>
  <c r="B2052" i="7"/>
  <c r="D2052" i="7" s="1"/>
  <c r="AB2057" i="1"/>
  <c r="A2057" i="1"/>
  <c r="A2057" i="4" s="1"/>
  <c r="C2053" i="7" l="1"/>
  <c r="A2054" i="7" s="1"/>
  <c r="B2053" i="7"/>
  <c r="D2053" i="7" s="1"/>
  <c r="AB2058" i="1"/>
  <c r="A2058" i="1"/>
  <c r="A2058" i="4" s="1"/>
  <c r="C2054" i="7" l="1"/>
  <c r="A2055" i="7" s="1"/>
  <c r="B2054" i="7"/>
  <c r="D2054" i="7" s="1"/>
  <c r="AB2059" i="1"/>
  <c r="A2059" i="1"/>
  <c r="A2059" i="4" s="1"/>
  <c r="C2055" i="7" l="1"/>
  <c r="A2056" i="7" s="1"/>
  <c r="B2055" i="7"/>
  <c r="D2055" i="7" s="1"/>
  <c r="AB2060" i="1"/>
  <c r="E2062" i="1"/>
  <c r="A2060" i="1"/>
  <c r="A2060" i="4" s="1"/>
  <c r="C2056" i="7" l="1"/>
  <c r="A2057" i="7" s="1"/>
  <c r="B2056" i="7"/>
  <c r="D2056" i="7" s="1"/>
  <c r="A2062" i="1"/>
  <c r="AB2062" i="1"/>
  <c r="P2062" i="1"/>
  <c r="I621" i="9"/>
  <c r="AB2061" i="1"/>
  <c r="A2061" i="1"/>
  <c r="A2061" i="4" s="1"/>
  <c r="C2057" i="7" l="1"/>
  <c r="A2058" i="7" s="1"/>
  <c r="B2057" i="7"/>
  <c r="D2057" i="7" s="1"/>
  <c r="AC2062" i="1"/>
  <c r="T2062" i="1"/>
  <c r="F2062" i="1"/>
  <c r="A2062" i="4" s="1"/>
  <c r="I622" i="9"/>
  <c r="X621" i="9"/>
  <c r="M621" i="9"/>
  <c r="W621" i="9"/>
  <c r="Q621" i="9"/>
  <c r="K621" i="9" s="1"/>
  <c r="B2058" i="7" l="1"/>
  <c r="D2058" i="7" s="1"/>
  <c r="C2058" i="7"/>
  <c r="A2059" i="7" s="1"/>
  <c r="S2062" i="1"/>
  <c r="M622" i="9"/>
  <c r="Q622" i="9"/>
  <c r="K622" i="9" s="1"/>
  <c r="X622" i="9"/>
  <c r="W622" i="9"/>
  <c r="I623" i="9"/>
  <c r="AB2063" i="1"/>
  <c r="A2063" i="1"/>
  <c r="A2063" i="4" s="1"/>
  <c r="C2059" i="7" l="1"/>
  <c r="A2060" i="7" s="1"/>
  <c r="B2059" i="7"/>
  <c r="D2059" i="7" s="1"/>
  <c r="Q623" i="9"/>
  <c r="K623" i="9" s="1"/>
  <c r="M623" i="9"/>
  <c r="W623" i="9"/>
  <c r="X623" i="9"/>
  <c r="I624" i="9"/>
  <c r="AB2064" i="1"/>
  <c r="A2064" i="1"/>
  <c r="A2064" i="4" s="1"/>
  <c r="C2060" i="7" l="1"/>
  <c r="A2061" i="7" s="1"/>
  <c r="B2060" i="7"/>
  <c r="D2060" i="7" s="1"/>
  <c r="X624" i="9"/>
  <c r="Q624" i="9"/>
  <c r="K624" i="9" s="1"/>
  <c r="W624" i="9"/>
  <c r="M624" i="9"/>
  <c r="AB2065" i="1"/>
  <c r="A2065" i="1"/>
  <c r="A2065" i="4" s="1"/>
  <c r="B2061" i="7" l="1"/>
  <c r="D2061" i="7" s="1"/>
  <c r="C2061" i="7"/>
  <c r="A2062" i="7" s="1"/>
  <c r="AB2066" i="1"/>
  <c r="A2066" i="1"/>
  <c r="A2066" i="4" s="1"/>
  <c r="C2062" i="7" l="1"/>
  <c r="A2063" i="7" s="1"/>
  <c r="B2062" i="7"/>
  <c r="D2062" i="7" s="1"/>
  <c r="AB2067" i="1"/>
  <c r="A2067" i="1"/>
  <c r="A2067" i="4" s="1"/>
  <c r="C2063" i="7" l="1"/>
  <c r="A2064" i="7" s="1"/>
  <c r="B2063" i="7"/>
  <c r="D2063" i="7" s="1"/>
  <c r="AB2068" i="1"/>
  <c r="A2068" i="1"/>
  <c r="A2068" i="4" s="1"/>
  <c r="C2064" i="7" l="1"/>
  <c r="A2065" i="7" s="1"/>
  <c r="B2064" i="7"/>
  <c r="D2064" i="7" s="1"/>
  <c r="I625" i="9"/>
  <c r="AB2069" i="1"/>
  <c r="A2069" i="1"/>
  <c r="A2069" i="4" s="1"/>
  <c r="C2065" i="7" l="1"/>
  <c r="A2066" i="7" s="1"/>
  <c r="B2065" i="7"/>
  <c r="D2065" i="7" s="1"/>
  <c r="I626" i="9"/>
  <c r="M625" i="9"/>
  <c r="W625" i="9"/>
  <c r="X625" i="9"/>
  <c r="Q625" i="9"/>
  <c r="K625" i="9" s="1"/>
  <c r="AB2070" i="1"/>
  <c r="A2070" i="1"/>
  <c r="A2070" i="4" s="1"/>
  <c r="C2066" i="7" l="1"/>
  <c r="A2067" i="7" s="1"/>
  <c r="B2066" i="7"/>
  <c r="D2066" i="7" s="1"/>
  <c r="I627" i="9"/>
  <c r="X626" i="9"/>
  <c r="W626" i="9"/>
  <c r="M626" i="9"/>
  <c r="Q626" i="9"/>
  <c r="K626" i="9" s="1"/>
  <c r="AB2071" i="1"/>
  <c r="A2071" i="1"/>
  <c r="A2071" i="4" s="1"/>
  <c r="C2067" i="7" l="1"/>
  <c r="A2068" i="7" s="1"/>
  <c r="B2067" i="7"/>
  <c r="D2067" i="7" s="1"/>
  <c r="I628" i="9"/>
  <c r="M627" i="9"/>
  <c r="W627" i="9"/>
  <c r="X627" i="9"/>
  <c r="Q627" i="9"/>
  <c r="K627" i="9" s="1"/>
  <c r="AB2072" i="1"/>
  <c r="A2072" i="1"/>
  <c r="A2072" i="4" s="1"/>
  <c r="C2068" i="7" l="1"/>
  <c r="A2069" i="7" s="1"/>
  <c r="B2068" i="7"/>
  <c r="D2068" i="7" s="1"/>
  <c r="W628" i="9"/>
  <c r="X628" i="9"/>
  <c r="M628" i="9"/>
  <c r="Q628" i="9"/>
  <c r="K628" i="9" s="1"/>
  <c r="AB2073" i="1"/>
  <c r="A2073" i="1"/>
  <c r="A2073" i="4" s="1"/>
  <c r="C2069" i="7" l="1"/>
  <c r="A2070" i="7" s="1"/>
  <c r="B2069" i="7"/>
  <c r="D2069" i="7" s="1"/>
  <c r="AB2074" i="1"/>
  <c r="A2074" i="1"/>
  <c r="A2074" i="4" s="1"/>
  <c r="B2070" i="7" l="1"/>
  <c r="D2070" i="7" s="1"/>
  <c r="C2070" i="7"/>
  <c r="A2071" i="7" s="1"/>
  <c r="AB2075" i="1"/>
  <c r="A2075" i="1"/>
  <c r="A2075" i="4" s="1"/>
  <c r="C2071" i="7" l="1"/>
  <c r="A2072" i="7" s="1"/>
  <c r="B2071" i="7"/>
  <c r="D2071" i="7" s="1"/>
  <c r="AB2076" i="1"/>
  <c r="A2076" i="1"/>
  <c r="A2076" i="4" s="1"/>
  <c r="D6" i="7"/>
  <c r="D5" i="7"/>
  <c r="D4" i="7"/>
  <c r="C2072" i="7" l="1"/>
  <c r="A2073" i="7" s="1"/>
  <c r="B2072" i="7"/>
  <c r="D2072" i="7" s="1"/>
  <c r="AB2077" i="1"/>
  <c r="A2077" i="1"/>
  <c r="A2077" i="4" s="1"/>
  <c r="C2073" i="7" l="1"/>
  <c r="A2074" i="7" s="1"/>
  <c r="B2073" i="7"/>
  <c r="D2073" i="7" s="1"/>
  <c r="I629" i="9"/>
  <c r="AB2078" i="1"/>
  <c r="A2078" i="1"/>
  <c r="A2078" i="4" s="1"/>
  <c r="B2074" i="7" l="1"/>
  <c r="D2074" i="7" s="1"/>
  <c r="C2074" i="7"/>
  <c r="A2075" i="7" s="1"/>
  <c r="W629" i="9"/>
  <c r="Q629" i="9"/>
  <c r="K629" i="9" s="1"/>
  <c r="M629" i="9"/>
  <c r="X629" i="9"/>
  <c r="AB2079" i="1"/>
  <c r="A2079" i="1"/>
  <c r="A2079" i="4" s="1"/>
  <c r="C2075" i="7" l="1"/>
  <c r="A2076" i="7" s="1"/>
  <c r="B2075" i="7"/>
  <c r="D2075" i="7" s="1"/>
  <c r="AB2080" i="1"/>
  <c r="A2080" i="1"/>
  <c r="A2080" i="4" s="1"/>
  <c r="C2076" i="7" l="1"/>
  <c r="A2077" i="7" s="1"/>
  <c r="B2076" i="7"/>
  <c r="D2076" i="7" s="1"/>
  <c r="AB2081" i="1"/>
  <c r="A2081" i="1"/>
  <c r="A2081" i="4" s="1"/>
  <c r="C2077" i="7" l="1"/>
  <c r="A2078" i="7" s="1"/>
  <c r="B2077" i="7"/>
  <c r="D2077" i="7" s="1"/>
  <c r="A2083" i="1"/>
  <c r="A2083" i="4" s="1"/>
  <c r="AB2083" i="1"/>
  <c r="AB2082" i="1"/>
  <c r="A2082" i="1"/>
  <c r="A2082" i="4" s="1"/>
  <c r="C2078" i="7" l="1"/>
  <c r="A2079" i="7" s="1"/>
  <c r="B2078" i="7"/>
  <c r="D2078" i="7" s="1"/>
  <c r="I630" i="9"/>
  <c r="C2079" i="7" l="1"/>
  <c r="A2080" i="7" s="1"/>
  <c r="B2079" i="7"/>
  <c r="D2079" i="7" s="1"/>
  <c r="Q630" i="9"/>
  <c r="K630" i="9" s="1"/>
  <c r="X630" i="9"/>
  <c r="M630" i="9"/>
  <c r="W630" i="9"/>
  <c r="AB2084" i="1"/>
  <c r="A2084" i="1"/>
  <c r="A2084" i="4" s="1"/>
  <c r="C2080" i="7" l="1"/>
  <c r="A2081" i="7" s="1"/>
  <c r="B2080" i="7"/>
  <c r="D2080" i="7" s="1"/>
  <c r="I631" i="9"/>
  <c r="AB2085" i="1"/>
  <c r="A2085" i="1"/>
  <c r="A2085" i="4" s="1"/>
  <c r="C2081" i="7" l="1"/>
  <c r="A2082" i="7" s="1"/>
  <c r="B2081" i="7"/>
  <c r="D2081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82" i="7" l="1"/>
  <c r="A2083" i="7" s="1"/>
  <c r="B2082" i="7"/>
  <c r="D2082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3" i="7" l="1"/>
  <c r="A2084" i="7" s="1"/>
  <c r="B2083" i="7"/>
  <c r="D2083" i="7" s="1"/>
  <c r="AB2090" i="1"/>
  <c r="A2090" i="1"/>
  <c r="A2090" i="4" s="1"/>
  <c r="M633" i="9"/>
  <c r="X633" i="9"/>
  <c r="W633" i="9"/>
  <c r="Q633" i="9"/>
  <c r="K633" i="9" s="1"/>
  <c r="C2084" i="7" l="1"/>
  <c r="A2085" i="7" s="1"/>
  <c r="B2084" i="7"/>
  <c r="D2084" i="7" s="1"/>
  <c r="S2091" i="1"/>
  <c r="AB2091" i="1"/>
  <c r="A2091" i="1"/>
  <c r="A2091" i="4" s="1"/>
  <c r="C2085" i="7" l="1"/>
  <c r="A2086" i="7" s="1"/>
  <c r="B2085" i="7"/>
  <c r="D2085" i="7" s="1"/>
  <c r="T2091" i="1"/>
  <c r="AC2091" i="1"/>
  <c r="S2092" i="1"/>
  <c r="A2092" i="1"/>
  <c r="A2092" i="4" s="1"/>
  <c r="AB2092" i="1"/>
  <c r="A2093" i="1"/>
  <c r="A2093" i="4" s="1"/>
  <c r="AB2093" i="1"/>
  <c r="C2086" i="7" l="1"/>
  <c r="A2087" i="7" s="1"/>
  <c r="B2086" i="7"/>
  <c r="D2086" i="7" s="1"/>
  <c r="AC2092" i="1"/>
  <c r="T2092" i="1"/>
  <c r="S2093" i="1"/>
  <c r="T2093" i="1"/>
  <c r="AC2093" i="1"/>
  <c r="A2094" i="1"/>
  <c r="A2094" i="4" s="1"/>
  <c r="AB2094" i="1"/>
  <c r="C2087" i="7" l="1"/>
  <c r="A2088" i="7" s="1"/>
  <c r="B2087" i="7"/>
  <c r="D2087" i="7" s="1"/>
  <c r="P2095" i="1"/>
  <c r="E2095" i="1"/>
  <c r="Z2095" i="1" s="1"/>
  <c r="AA2095" i="1" s="1"/>
  <c r="S2094" i="1"/>
  <c r="AC2094" i="1"/>
  <c r="T2094" i="1"/>
  <c r="A2095" i="1"/>
  <c r="AB2095" i="1"/>
  <c r="I634" i="9"/>
  <c r="C2088" i="7" l="1"/>
  <c r="A2089" i="7" s="1"/>
  <c r="B2088" i="7"/>
  <c r="D2088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9" i="7"/>
  <c r="A2090" i="7" s="1"/>
  <c r="B2089" i="7"/>
  <c r="D2089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90" i="7"/>
  <c r="A2091" i="7" s="1"/>
  <c r="B2090" i="7"/>
  <c r="D2090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91" i="7"/>
  <c r="A2092" i="7" s="1"/>
  <c r="B2091" i="7"/>
  <c r="D2091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92" i="7"/>
  <c r="A2093" i="7" s="1"/>
  <c r="B2092" i="7"/>
  <c r="D2092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3" i="7"/>
  <c r="A2094" i="7" s="1"/>
  <c r="B2093" i="7"/>
  <c r="D2093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B2094" i="7"/>
  <c r="D2094" i="7" s="1"/>
  <c r="C2094" i="7"/>
  <c r="A2095" i="7" s="1"/>
  <c r="AB2103" i="1"/>
  <c r="A2103" i="1"/>
  <c r="A2103" i="4" s="1"/>
  <c r="X640" i="9"/>
  <c r="Q640" i="9"/>
  <c r="K640" i="9" s="1"/>
  <c r="W640" i="9"/>
  <c r="M640" i="9"/>
  <c r="C2095" i="7" l="1"/>
  <c r="A2096" i="7" s="1"/>
  <c r="B2095" i="7"/>
  <c r="D2095" i="7" s="1"/>
  <c r="C2096" i="7" l="1"/>
  <c r="A2097" i="7" s="1"/>
  <c r="B2096" i="7"/>
  <c r="D2096" i="7" s="1"/>
  <c r="V2104" i="1"/>
  <c r="AB2104" i="1"/>
  <c r="A2104" i="1"/>
  <c r="A2104" i="4" s="1"/>
  <c r="B2097" i="7" l="1"/>
  <c r="D2097" i="7" s="1"/>
  <c r="C2097" i="7"/>
  <c r="A2098" i="7" s="1"/>
  <c r="V2105" i="1"/>
  <c r="AB2105" i="1"/>
  <c r="I641" i="9" s="1"/>
  <c r="A2105" i="1"/>
  <c r="A2105" i="4" s="1"/>
  <c r="C2098" i="7" l="1"/>
  <c r="A2099" i="7" s="1"/>
  <c r="B2098" i="7"/>
  <c r="D2098" i="7" s="1"/>
  <c r="V2106" i="1"/>
  <c r="X641" i="9"/>
  <c r="Q641" i="9"/>
  <c r="K641" i="9" s="1"/>
  <c r="W641" i="9"/>
  <c r="M641" i="9"/>
  <c r="AB2106" i="1"/>
  <c r="I642" i="9" s="1"/>
  <c r="A2106" i="1"/>
  <c r="A2106" i="4" s="1"/>
  <c r="C2099" i="7" l="1"/>
  <c r="A2100" i="7" s="1"/>
  <c r="B2099" i="7"/>
  <c r="D2099" i="7" s="1"/>
  <c r="V2107" i="1"/>
  <c r="M642" i="9"/>
  <c r="W642" i="9"/>
  <c r="X642" i="9"/>
  <c r="Q642" i="9"/>
  <c r="K642" i="9" s="1"/>
  <c r="AB2107" i="1"/>
  <c r="I643" i="9" s="1"/>
  <c r="A2107" i="1"/>
  <c r="A2107" i="4" s="1"/>
  <c r="C2100" i="7" l="1"/>
  <c r="A2101" i="7" s="1"/>
  <c r="B2100" i="7"/>
  <c r="D2100" i="7" s="1"/>
  <c r="V2108" i="1"/>
  <c r="M643" i="9"/>
  <c r="W643" i="9"/>
  <c r="X643" i="9"/>
  <c r="Q643" i="9"/>
  <c r="K643" i="9" s="1"/>
  <c r="AB2108" i="1"/>
  <c r="A2108" i="1"/>
  <c r="A2108" i="4" s="1"/>
  <c r="C2101" i="7" l="1"/>
  <c r="A2102" i="7" s="1"/>
  <c r="B2101" i="7"/>
  <c r="D2101" i="7" s="1"/>
  <c r="V2109" i="1"/>
  <c r="I644" i="9"/>
  <c r="AB2109" i="1"/>
  <c r="A2109" i="1"/>
  <c r="A2109" i="4" s="1"/>
  <c r="C2102" i="7" l="1"/>
  <c r="A2103" i="7" s="1"/>
  <c r="B2102" i="7"/>
  <c r="D2102" i="7" s="1"/>
  <c r="V2110" i="1"/>
  <c r="M644" i="9"/>
  <c r="X644" i="9"/>
  <c r="Q644" i="9"/>
  <c r="K644" i="9" s="1"/>
  <c r="W644" i="9"/>
  <c r="I645" i="9"/>
  <c r="AB2110" i="1"/>
  <c r="A2110" i="1"/>
  <c r="A2110" i="4" s="1"/>
  <c r="B2103" i="7" l="1"/>
  <c r="D2103" i="7" s="1"/>
  <c r="C2103" i="7"/>
  <c r="A2104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4" i="7" l="1"/>
  <c r="A2105" i="7" s="1"/>
  <c r="B2104" i="7"/>
  <c r="D2104" i="7" s="1"/>
  <c r="V2112" i="1"/>
  <c r="AC2111" i="1"/>
  <c r="T2111" i="1"/>
  <c r="S2111" i="1"/>
  <c r="C2105" i="7" l="1"/>
  <c r="A2106" i="7" s="1"/>
  <c r="B2105" i="7"/>
  <c r="D2105" i="7" s="1"/>
  <c r="V2113" i="1"/>
  <c r="AB2113" i="1"/>
  <c r="A2113" i="1"/>
  <c r="A2113" i="4" s="1"/>
  <c r="B2106" i="7" l="1"/>
  <c r="D2106" i="7" s="1"/>
  <c r="C2106" i="7"/>
  <c r="A2107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7" i="7" l="1"/>
  <c r="A2108" i="7" s="1"/>
  <c r="B2107" i="7"/>
  <c r="D2107" i="7" s="1"/>
  <c r="V2115" i="1"/>
  <c r="AB2115" i="1"/>
  <c r="A2115" i="1"/>
  <c r="A2115" i="4" s="1"/>
  <c r="C2108" i="7" l="1"/>
  <c r="A2109" i="7" s="1"/>
  <c r="B2108" i="7"/>
  <c r="D2108" i="7" s="1"/>
  <c r="V2116" i="1"/>
  <c r="AB2116" i="1"/>
  <c r="A2116" i="1"/>
  <c r="A2116" i="4" s="1"/>
  <c r="C2109" i="7" l="1"/>
  <c r="A2110" i="7" s="1"/>
  <c r="B2109" i="7"/>
  <c r="D2109" i="7" s="1"/>
  <c r="V2117" i="1"/>
  <c r="AB2117" i="1"/>
  <c r="A2117" i="1"/>
  <c r="A2117" i="4" s="1"/>
  <c r="C2110" i="7" l="1"/>
  <c r="A2111" i="7" s="1"/>
  <c r="B2110" i="7"/>
  <c r="D2110" i="7" s="1"/>
  <c r="V2118" i="1"/>
  <c r="AB2118" i="1"/>
  <c r="A2118" i="1"/>
  <c r="A2118" i="4" s="1"/>
  <c r="C2111" i="7" l="1"/>
  <c r="A2112" i="7" s="1"/>
  <c r="B2111" i="7"/>
  <c r="D2111" i="7" s="1"/>
  <c r="V2119" i="1"/>
  <c r="I646" i="9"/>
  <c r="AB2119" i="1"/>
  <c r="A2119" i="1"/>
  <c r="A2119" i="4" s="1"/>
  <c r="B2112" i="7" l="1"/>
  <c r="D2112" i="7" s="1"/>
  <c r="C2112" i="7"/>
  <c r="A2113" i="7" s="1"/>
  <c r="V2120" i="1"/>
  <c r="I647" i="9"/>
  <c r="W646" i="9"/>
  <c r="Q646" i="9"/>
  <c r="K646" i="9" s="1"/>
  <c r="M646" i="9"/>
  <c r="X646" i="9"/>
  <c r="AB2120" i="1"/>
  <c r="A2120" i="1"/>
  <c r="A2120" i="4" s="1"/>
  <c r="C2113" i="7" l="1"/>
  <c r="A2114" i="7" s="1"/>
  <c r="B2113" i="7"/>
  <c r="D2113" i="7" s="1"/>
  <c r="V2121" i="1"/>
  <c r="I648" i="9"/>
  <c r="Q647" i="9"/>
  <c r="K647" i="9" s="1"/>
  <c r="W647" i="9"/>
  <c r="X647" i="9"/>
  <c r="M647" i="9"/>
  <c r="AB2121" i="1"/>
  <c r="A2121" i="1"/>
  <c r="A2121" i="4" s="1"/>
  <c r="C2114" i="7" l="1"/>
  <c r="A2115" i="7" s="1"/>
  <c r="B2114" i="7"/>
  <c r="D2114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5" i="7" l="1"/>
  <c r="A2116" i="7" s="1"/>
  <c r="B2115" i="7"/>
  <c r="D2115" i="7" s="1"/>
  <c r="AB2155" i="1"/>
  <c r="A2155" i="1"/>
  <c r="A2155" i="4" s="1"/>
  <c r="V2123" i="1"/>
  <c r="V2155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6" i="7" l="1"/>
  <c r="A2117" i="7" s="1"/>
  <c r="B2116" i="7"/>
  <c r="D2116" i="7" s="1"/>
  <c r="AB2156" i="1"/>
  <c r="A2156" i="1"/>
  <c r="A2156" i="4" s="1"/>
  <c r="V2124" i="1"/>
  <c r="V2156" i="1" s="1"/>
  <c r="I651" i="9"/>
  <c r="M651" i="9" s="1"/>
  <c r="I660" i="9"/>
  <c r="AB2124" i="1"/>
  <c r="A2124" i="1"/>
  <c r="A2124" i="4" s="1"/>
  <c r="C2117" i="7" l="1"/>
  <c r="A2118" i="7" s="1"/>
  <c r="B2117" i="7"/>
  <c r="D2117" i="7" s="1"/>
  <c r="AB2157" i="1"/>
  <c r="A2157" i="1"/>
  <c r="A2157" i="4" s="1"/>
  <c r="V2125" i="1"/>
  <c r="V2157" i="1" s="1"/>
  <c r="W651" i="9"/>
  <c r="Q651" i="9"/>
  <c r="K651" i="9" s="1"/>
  <c r="X651" i="9"/>
  <c r="M660" i="9"/>
  <c r="Q660" i="9"/>
  <c r="K660" i="9" s="1"/>
  <c r="AB2125" i="1"/>
  <c r="A2125" i="1"/>
  <c r="A2125" i="4" s="1"/>
  <c r="C2118" i="7" l="1"/>
  <c r="A2119" i="7" s="1"/>
  <c r="B2118" i="7"/>
  <c r="D2118" i="7" s="1"/>
  <c r="V2126" i="1"/>
  <c r="V2158" i="1" s="1"/>
  <c r="A2127" i="1"/>
  <c r="A2127" i="4" s="1"/>
  <c r="AB2126" i="1"/>
  <c r="A2126" i="1"/>
  <c r="A2126" i="4" s="1"/>
  <c r="C2119" i="7" l="1"/>
  <c r="A2120" i="7" s="1"/>
  <c r="B2119" i="7"/>
  <c r="D2119" i="7" s="1"/>
  <c r="AB2160" i="1"/>
  <c r="A2160" i="1"/>
  <c r="A2160" i="4" s="1"/>
  <c r="AB2158" i="1"/>
  <c r="A2158" i="1"/>
  <c r="A2158" i="4" s="1"/>
  <c r="AB2159" i="1"/>
  <c r="A2159" i="1"/>
  <c r="A2159" i="4" s="1"/>
  <c r="V2127" i="1"/>
  <c r="V2159" i="1" s="1"/>
  <c r="I654" i="9"/>
  <c r="I661" i="9"/>
  <c r="A2128" i="1"/>
  <c r="A2128" i="4" s="1"/>
  <c r="AB2128" i="1"/>
  <c r="I652" i="9"/>
  <c r="AB2127" i="1"/>
  <c r="C2120" i="7" l="1"/>
  <c r="A2121" i="7" s="1"/>
  <c r="B2120" i="7"/>
  <c r="D2120" i="7" s="1"/>
  <c r="A2161" i="4"/>
  <c r="V2128" i="1"/>
  <c r="V2160" i="1" s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21" i="7" l="1"/>
  <c r="A2122" i="7" s="1"/>
  <c r="B2121" i="7"/>
  <c r="D2121" i="7" s="1"/>
  <c r="A2162" i="4"/>
  <c r="V2129" i="1"/>
  <c r="V2161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22" i="7" l="1"/>
  <c r="A2123" i="7" s="1"/>
  <c r="B2122" i="7"/>
  <c r="D2122" i="7" s="1"/>
  <c r="A2163" i="4"/>
  <c r="V2130" i="1"/>
  <c r="V2162" i="1" s="1"/>
  <c r="A2131" i="1"/>
  <c r="A2131" i="4" s="1"/>
  <c r="AB2131" i="1"/>
  <c r="C2123" i="7" l="1"/>
  <c r="A2124" i="7" s="1"/>
  <c r="B2123" i="7"/>
  <c r="D2123" i="7" s="1"/>
  <c r="A2164" i="4"/>
  <c r="V2131" i="1"/>
  <c r="V2163" i="1" s="1"/>
  <c r="A2132" i="1"/>
  <c r="A2132" i="4" s="1"/>
  <c r="AB2132" i="1"/>
  <c r="C2124" i="7" l="1"/>
  <c r="A2125" i="7" s="1"/>
  <c r="B2124" i="7"/>
  <c r="D2124" i="7" s="1"/>
  <c r="A2165" i="4"/>
  <c r="V2132" i="1"/>
  <c r="V2164" i="1" s="1"/>
  <c r="A2133" i="1"/>
  <c r="A2133" i="4" s="1"/>
  <c r="AB2133" i="1"/>
  <c r="C2125" i="7" l="1"/>
  <c r="A2126" i="7" s="1"/>
  <c r="B2125" i="7"/>
  <c r="D2125" i="7" s="1"/>
  <c r="A2166" i="4"/>
  <c r="V2133" i="1"/>
  <c r="V2165" i="1" s="1"/>
  <c r="A2134" i="1"/>
  <c r="A2134" i="4" s="1"/>
  <c r="AB2134" i="1"/>
  <c r="C2126" i="7" l="1"/>
  <c r="A2127" i="7" s="1"/>
  <c r="B2126" i="7"/>
  <c r="D2126" i="7" s="1"/>
  <c r="A2167" i="4"/>
  <c r="V2134" i="1"/>
  <c r="V2166" i="1" s="1"/>
  <c r="A2135" i="1"/>
  <c r="A2135" i="4" s="1"/>
  <c r="AB2135" i="1"/>
  <c r="B2127" i="7" l="1"/>
  <c r="D2127" i="7" s="1"/>
  <c r="C2127" i="7"/>
  <c r="A2128" i="7" s="1"/>
  <c r="A2168" i="4"/>
  <c r="V2135" i="1"/>
  <c r="V2167" i="1" s="1"/>
  <c r="A2136" i="1"/>
  <c r="A2136" i="4" s="1"/>
  <c r="AB2136" i="1"/>
  <c r="C2128" i="7" l="1"/>
  <c r="A2129" i="7" s="1"/>
  <c r="B2128" i="7"/>
  <c r="D2128" i="7" s="1"/>
  <c r="A2169" i="4"/>
  <c r="V2136" i="1"/>
  <c r="V2168" i="1" s="1"/>
  <c r="A2137" i="1"/>
  <c r="A2137" i="4" s="1"/>
  <c r="AB2137" i="1"/>
  <c r="C2129" i="7" l="1"/>
  <c r="A2130" i="7" s="1"/>
  <c r="B2129" i="7"/>
  <c r="D2129" i="7" s="1"/>
  <c r="A2170" i="4"/>
  <c r="V2137" i="1"/>
  <c r="V2169" i="1" s="1"/>
  <c r="A2138" i="1"/>
  <c r="A2138" i="4" s="1"/>
  <c r="AB2138" i="1"/>
  <c r="B2130" i="7" l="1"/>
  <c r="D2130" i="7" s="1"/>
  <c r="C2130" i="7"/>
  <c r="A2131" i="7" s="1"/>
  <c r="A2171" i="4"/>
  <c r="V2138" i="1"/>
  <c r="V2170" i="1" s="1"/>
  <c r="V2171" i="1" s="1"/>
  <c r="V2172" i="1" s="1"/>
  <c r="A2139" i="1"/>
  <c r="A2139" i="4" s="1"/>
  <c r="AB2139" i="1"/>
  <c r="C2131" i="7" l="1"/>
  <c r="A2132" i="7" s="1"/>
  <c r="B2131" i="7"/>
  <c r="D2131" i="7" s="1"/>
  <c r="A2172" i="4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B652" i="9" s="1"/>
  <c r="E663" i="9"/>
  <c r="B663" i="9" s="1"/>
  <c r="D660" i="9"/>
  <c r="E664" i="9"/>
  <c r="B664" i="9" s="1"/>
  <c r="L663" i="9"/>
  <c r="L659" i="9"/>
  <c r="D654" i="9"/>
  <c r="D656" i="9"/>
  <c r="A2140" i="1"/>
  <c r="A2140" i="4" s="1"/>
  <c r="AB2140" i="1"/>
  <c r="C2132" i="7" l="1"/>
  <c r="A2133" i="7" s="1"/>
  <c r="B2132" i="7"/>
  <c r="D2132" i="7" s="1"/>
  <c r="O663" i="9"/>
  <c r="V2140" i="1"/>
  <c r="A2173" i="4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V2141" i="1" l="1"/>
  <c r="V2173" i="1" s="1"/>
  <c r="V2174" i="1" s="1"/>
  <c r="V2175" i="1" s="1"/>
  <c r="V2176" i="1" s="1"/>
  <c r="V2177" i="1" s="1"/>
  <c r="V2178" i="1" s="1"/>
  <c r="V2179" i="1" s="1"/>
  <c r="C2133" i="7"/>
  <c r="A2134" i="7" s="1"/>
  <c r="B2133" i="7"/>
  <c r="D2133" i="7" s="1"/>
  <c r="A2174" i="4"/>
  <c r="A2142" i="1"/>
  <c r="A2142" i="4" s="1"/>
  <c r="AB2142" i="1"/>
  <c r="V2142" i="1" l="1"/>
  <c r="C2134" i="7"/>
  <c r="A2135" i="7" s="1"/>
  <c r="B2134" i="7"/>
  <c r="D2134" i="7" s="1"/>
  <c r="A2175" i="4"/>
  <c r="A2143" i="1"/>
  <c r="A2143" i="4" s="1"/>
  <c r="AB2143" i="1"/>
  <c r="V2143" i="1" l="1"/>
  <c r="C2135" i="7"/>
  <c r="A2136" i="7" s="1"/>
  <c r="B2135" i="7"/>
  <c r="D2135" i="7" s="1"/>
  <c r="A2176" i="4"/>
  <c r="AB2144" i="1"/>
  <c r="A2144" i="1"/>
  <c r="A2144" i="4" s="1"/>
  <c r="V2144" i="1" l="1"/>
  <c r="C2136" i="7"/>
  <c r="A2137" i="7" s="1"/>
  <c r="B2136" i="7"/>
  <c r="D2136" i="7" s="1"/>
  <c r="A2177" i="4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V2145" i="1" l="1"/>
  <c r="C2137" i="7"/>
  <c r="A2138" i="7" s="1"/>
  <c r="B2137" i="7"/>
  <c r="D2137" i="7" s="1"/>
  <c r="AB2150" i="1"/>
  <c r="A2150" i="1"/>
  <c r="A2150" i="4" s="1"/>
  <c r="AB2149" i="1"/>
  <c r="A2149" i="1"/>
  <c r="A2149" i="4" s="1"/>
  <c r="V2146" i="1" l="1"/>
  <c r="C2138" i="7"/>
  <c r="A2139" i="7" s="1"/>
  <c r="B2138" i="7"/>
  <c r="D2138" i="7" s="1"/>
  <c r="AB2153" i="1"/>
  <c r="A2153" i="1"/>
  <c r="A2153" i="4" s="1"/>
  <c r="AB2152" i="1"/>
  <c r="A2152" i="1"/>
  <c r="A2152" i="4" s="1"/>
  <c r="AB2151" i="1"/>
  <c r="A2151" i="1"/>
  <c r="A2151" i="4" s="1"/>
  <c r="I663" i="9" l="1"/>
  <c r="Q663" i="9" s="1"/>
  <c r="K663" i="9" s="1"/>
  <c r="V2147" i="1"/>
  <c r="B2139" i="7"/>
  <c r="D2139" i="7" s="1"/>
  <c r="C2139" i="7"/>
  <c r="A2140" i="7" s="1"/>
  <c r="N663" i="9" l="1"/>
  <c r="X663" i="9"/>
  <c r="M663" i="9"/>
  <c r="W663" i="9"/>
  <c r="V2148" i="1"/>
  <c r="C2140" i="7"/>
  <c r="A2141" i="7" s="1"/>
  <c r="B2140" i="7"/>
  <c r="D2140" i="7" s="1"/>
  <c r="I664" i="9"/>
  <c r="M664" i="9" s="1"/>
  <c r="V2149" i="1" l="1"/>
  <c r="C2141" i="7"/>
  <c r="A2142" i="7" s="1"/>
  <c r="B2141" i="7"/>
  <c r="D2141" i="7" s="1"/>
  <c r="N664" i="9"/>
  <c r="W664" i="9"/>
  <c r="Q664" i="9"/>
  <c r="K664" i="9" s="1"/>
  <c r="X664" i="9"/>
  <c r="V2150" i="1" l="1"/>
  <c r="C2142" i="7"/>
  <c r="A2143" i="7" s="1"/>
  <c r="B2142" i="7"/>
  <c r="D2142" i="7" s="1"/>
  <c r="V2151" i="1" l="1"/>
  <c r="C2143" i="7"/>
  <c r="A2144" i="7" s="1"/>
  <c r="B2143" i="7"/>
  <c r="D2143" i="7" s="1"/>
  <c r="V2152" i="1" l="1"/>
  <c r="V2153" i="1" s="1"/>
  <c r="J672" i="9"/>
  <c r="I691" i="9"/>
  <c r="I692" i="9"/>
  <c r="L727" i="9"/>
  <c r="E666" i="9"/>
  <c r="B666" i="9" s="1"/>
  <c r="L693" i="9"/>
  <c r="J727" i="9"/>
  <c r="I715" i="9"/>
  <c r="E684" i="9"/>
  <c r="B684" i="9" s="1"/>
  <c r="L707" i="9"/>
  <c r="J720" i="9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C2144" i="7"/>
  <c r="A2145" i="7" s="1"/>
  <c r="B2144" i="7"/>
  <c r="D2144" i="7" s="1"/>
  <c r="I687" i="9" l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M687" i="9"/>
  <c r="N687" i="9"/>
  <c r="W687" i="9"/>
  <c r="X687" i="9"/>
  <c r="Q687" i="9"/>
  <c r="K687" i="9" s="1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F666" i="9"/>
  <c r="H727" i="9"/>
  <c r="O727" i="9"/>
  <c r="M689" i="9"/>
  <c r="W689" i="9"/>
  <c r="N689" i="9"/>
  <c r="Q689" i="9"/>
  <c r="K689" i="9" s="1"/>
  <c r="X689" i="9"/>
  <c r="J694" i="9"/>
  <c r="L665" i="9"/>
  <c r="F722" i="9"/>
  <c r="C2145" i="7"/>
  <c r="A2146" i="7" s="1"/>
  <c r="B2145" i="7"/>
  <c r="D2145" i="7" s="1"/>
  <c r="X665" i="9" l="1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6" i="7"/>
  <c r="A2147" i="7" s="1"/>
  <c r="B2146" i="7"/>
  <c r="D2146" i="7" s="1"/>
  <c r="W1" i="9" l="1"/>
  <c r="X1" i="9"/>
  <c r="B1" i="9"/>
  <c r="A1" i="9"/>
  <c r="H1" i="9"/>
  <c r="C2147" i="7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B2151" i="7" l="1"/>
  <c r="D2151" i="7" s="1"/>
  <c r="C2151" i="7"/>
  <c r="A2152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B2169" i="7" l="1"/>
  <c r="D2169" i="7" s="1"/>
  <c r="C2169" i="7"/>
  <c r="A2170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B2175" i="7" l="1"/>
  <c r="D2175" i="7" s="1"/>
  <c r="C2175" i="7"/>
  <c r="A2176" i="7" s="1"/>
  <c r="C2176" i="7" l="1"/>
  <c r="A2177" i="7" s="1"/>
  <c r="C2177" i="7" s="1"/>
  <c r="B2176" i="7"/>
  <c r="D2176" i="7" s="1"/>
  <c r="A2178" i="7" l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B2181" i="7" l="1"/>
  <c r="D2181" i="7"/>
  <c r="C2181" i="7"/>
  <c r="A2182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B2190" i="7" l="1"/>
  <c r="C2190" i="7"/>
  <c r="A2191" i="7" s="1"/>
  <c r="D2190" i="7"/>
  <c r="C2191" i="7" l="1"/>
  <c r="A2192" i="7" s="1"/>
  <c r="B2191" i="7"/>
  <c r="D2191" i="7" s="1"/>
  <c r="C2192" i="7" l="1"/>
  <c r="A2193" i="7" s="1"/>
  <c r="B2192" i="7"/>
  <c r="D2192" i="7" s="1"/>
  <c r="B2193" i="7" l="1"/>
  <c r="D2193" i="7" s="1"/>
  <c r="C2193" i="7"/>
  <c r="A2194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B2201" i="7"/>
  <c r="D220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<sst xmlns="http://schemas.openxmlformats.org/spreadsheetml/2006/main" count="30338" uniqueCount="5768">
  <si>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</si>
  <si>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</si>
  <si>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</si>
  <si>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</si>
  <si>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</si>
  <si>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</si>
  <si>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</si>
  <si>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</si>
  <si>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</si>
  <si>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</si>
  <si>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</si>
  <si>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</si>
  <si>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</si>
  <si>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</si>
  <si>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</si>
  <si>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</si>
  <si>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</si>
  <si>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</si>
  <si>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</si>
  <si>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</si>
  <si>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</si>
  <si>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</si>
  <si>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</si>
  <si>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</si>
  <si>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</si>
  <si>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</si>
  <si>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</si>
  <si>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</si>
  <si>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</si>
  <si>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</si>
  <si>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</si>
  <si>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</si>
  <si>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</si>
  <si>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</si>
  <si>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</si>
  <si>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</si>
  <si>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</si>
  <si>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</si>
  <si>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</si>
  <si>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</si>
  <si>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</si>
  <si>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</si>
  <si>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</si>
  <si>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</si>
  <si>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</si>
  <si>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</si>
  <si>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</si>
  <si>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</si>
  <si>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</si>
  <si>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</si>
  <si>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</si>
  <si>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</si>
  <si>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</si>
  <si>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</si>
  <si>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</si>
  <si>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</si>
  <si>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</si>
  <si>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</si>
  <si>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</si>
  <si>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</si>
  <si>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</si>
  <si>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</si>
  <si>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</si>
  <si>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</si>
  <si>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</si>
  <si>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</si>
  <si>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</si>
  <si>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</si>
  <si>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</si>
  <si>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</si>
  <si>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</si>
  <si>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</si>
  <si>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</si>
  <si>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</si>
  <si>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</si>
  <si>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</si>
  <si>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</si>
  <si>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</si>
  <si>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</si>
  <si>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</si>
  <si>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</si>
  <si>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</si>
  <si>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</si>
  <si>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</si>
  <si>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</si>
  <si>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</si>
  <si>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</si>
  <si>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</si>
  <si>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</si>
  <si>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</si>
  <si>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</si>
  <si>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</si>
  <si>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</si>
  <si>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</si>
  <si>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</si>
  <si>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</si>
  <si>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</si>
  <si>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</si>
  <si>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</si>
  <si>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</si>
  <si>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</si>
  <si>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</si>
  <si>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</si>
  <si>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</si>
  <si>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</si>
  <si>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</si>
  <si>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</si>
  <si>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</si>
  <si>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</si>
  <si>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</si>
  <si>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</si>
  <si>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</si>
  <si>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</si>
  <si>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</si>
  <si>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</si>
  <si>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</si>
  <si>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</si>
  <si>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</si>
  <si>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</si>
  <si>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</si>
  <si>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</si>
  <si>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</si>
  <si>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</si>
  <si>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</si>
  <si>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</si>
  <si>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</si>
  <si>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</si>
  <si>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</si>
  <si>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</si>
  <si>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</si>
  <si>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</si>
  <si>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</si>
  <si>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</si>
  <si>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</si>
  <si>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</si>
  <si>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</si>
  <si>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</si>
  <si>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</si>
  <si>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</si>
  <si>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</si>
  <si>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</si>
  <si>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</si>
  <si>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</si>
  <si>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</si>
  <si>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</si>
  <si>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</si>
  <si>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</si>
  <si>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</si>
  <si>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</si>
  <si>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</si>
  <si>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</si>
  <si>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</si>
  <si>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</si>
  <si>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</si>
  <si>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</si>
  <si>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</si>
  <si>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</si>
  <si>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</si>
  <si>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</si>
  <si>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</si>
  <si>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</si>
  <si>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</si>
  <si>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</si>
  <si>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</si>
  <si>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</si>
  <si>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</si>
  <si>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</si>
  <si>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</si>
  <si>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</si>
  <si>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</si>
  <si>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</si>
  <si>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</si>
  <si>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</si>
  <si>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</si>
  <si>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</si>
  <si>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</si>
  <si>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</si>
  <si>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</si>
  <si>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</si>
  <si>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</si>
  <si>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</si>
  <si>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</si>
  <si>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</si>
  <si>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</si>
  <si>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</si>
  <si>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</si>
  <si>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</si>
  <si>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</si>
  <si>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</si>
  <si>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</si>
  <si>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</si>
  <si>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</si>
  <si>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</si>
  <si>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</si>
  <si>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</si>
  <si>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</si>
  <si>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</si>
  <si>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</si>
  <si>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</si>
  <si>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</si>
  <si>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</si>
  <si>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</si>
  <si>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</si>
  <si>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</si>
  <si>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</si>
  <si>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</si>
  <si>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</si>
  <si>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</si>
  <si>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</si>
  <si>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</si>
  <si>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</si>
  <si>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</si>
  <si>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</si>
  <si>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</si>
  <si>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</si>
  <si>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</si>
  <si>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</si>
  <si>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</si>
  <si>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</si>
  <si>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</si>
  <si>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</si>
  <si>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</si>
  <si>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</si>
  <si>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</si>
  <si>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</si>
  <si>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</si>
  <si>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</si>
  <si>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</si>
  <si>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</si>
  <si>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</si>
  <si>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</si>
  <si>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</si>
  <si>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</si>
  <si>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</si>
  <si>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</si>
  <si>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</si>
  <si>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</si>
  <si>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</si>
  <si>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</si>
  <si>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</si>
  <si>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</si>
  <si>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</si>
  <si>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</si>
  <si>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</si>
  <si>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</si>
  <si>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</si>
  <si>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</si>
  <si>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</si>
  <si>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</si>
  <si>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</si>
  <si>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</si>
  <si>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</si>
  <si>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</si>
  <si>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</si>
  <si>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</si>
  <si>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</si>
  <si>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</si>
  <si>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</si>
  <si>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</si>
  <si>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</si>
  <si>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</si>
  <si>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</si>
  <si>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</si>
  <si>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</si>
  <si>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</si>
  <si>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</si>
  <si>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</si>
  <si>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</si>
  <si>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</si>
  <si>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</si>
  <si>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</si>
  <si>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</si>
  <si>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</si>
  <si>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</si>
  <si>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</si>
  <si>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</si>
  <si>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</si>
  <si>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</si>
  <si>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</si>
  <si>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</si>
  <si>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</si>
  <si>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</si>
  <si>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</si>
  <si>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</si>
  <si>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</si>
  <si>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</si>
  <si>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</si>
  <si>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</si>
  <si>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</si>
  <si>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</si>
  <si>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</si>
  <si>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</si>
  <si>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</si>
  <si>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</si>
  <si>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</si>
  <si>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</si>
  <si>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</si>
  <si>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</si>
  <si>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</si>
  <si>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</si>
  <si>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</si>
  <si>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</si>
  <si>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</si>
  <si>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</si>
  <si>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</si>
  <si>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</si>
  <si>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</si>
  <si>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</si>
  <si>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</si>
  <si>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</si>
  <si>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</si>
  <si>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</si>
  <si>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</si>
  <si>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</si>
  <si>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</si>
  <si>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</si>
  <si>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</si>
  <si>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</si>
  <si>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</si>
  <si>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</si>
  <si>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</si>
  <si>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</si>
  <si>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</si>
  <si>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</si>
  <si>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</si>
  <si>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</si>
  <si>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</si>
  <si>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</si>
  <si>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</si>
  <si>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</si>
  <si>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</si>
  <si>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</si>
  <si>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</si>
  <si>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</si>
  <si>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</si>
  <si>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</si>
  <si>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</si>
  <si>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</si>
  <si>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</si>
  <si>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</si>
  <si>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</si>
  <si>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</si>
  <si>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</si>
  <si>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</si>
  <si>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</si>
  <si>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</si>
  <si>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</si>
  <si>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</si>
  <si>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</si>
  <si>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</si>
  <si>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</si>
  <si>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</si>
  <si>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</si>
  <si>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</si>
  <si>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</si>
  <si>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</si>
  <si>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</si>
  <si>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</si>
  <si>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</si>
  <si>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</si>
  <si>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</si>
  <si>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</si>
  <si>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</si>
  <si>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</si>
  <si>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</si>
  <si>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</si>
  <si>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</si>
  <si>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</si>
  <si>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</si>
  <si>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</si>
  <si>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</si>
  <si>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</si>
  <si>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</si>
  <si>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</si>
  <si>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</si>
  <si>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</si>
  <si>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</si>
  <si>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</si>
  <si>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</si>
  <si>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</si>
  <si>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</si>
  <si>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</si>
  <si>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</si>
  <si>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</si>
  <si>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</si>
  <si>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</si>
  <si>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</si>
  <si>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</si>
  <si>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</si>
  <si>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</si>
  <si>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</si>
  <si>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</si>
  <si>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</si>
  <si>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</si>
  <si>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</si>
  <si>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</si>
  <si>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</si>
  <si>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</si>
  <si>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</si>
  <si>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</si>
  <si>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</si>
  <si>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</si>
  <si>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</si>
  <si>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</si>
  <si>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</si>
  <si>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</si>
  <si>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</si>
  <si>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</si>
  <si>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</si>
  <si>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</si>
  <si>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</si>
  <si>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</si>
  <si>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</si>
  <si>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</si>
  <si>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</si>
  <si>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</si>
  <si>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</si>
  <si>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</si>
  <si>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</si>
  <si>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</si>
  <si>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</si>
  <si>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</si>
  <si>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</si>
  <si>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</si>
  <si>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</si>
  <si>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</si>
  <si>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</si>
  <si>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</si>
  <si>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</si>
  <si>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</si>
  <si>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</si>
  <si>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</si>
  <si>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</si>
  <si>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</si>
  <si>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</si>
  <si>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</si>
  <si>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</si>
  <si>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</si>
  <si>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</si>
  <si>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</si>
  <si>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</si>
  <si>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</si>
  <si>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</si>
  <si>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</si>
  <si>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</si>
  <si>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</si>
  <si>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</si>
  <si>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</si>
  <si>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</si>
  <si>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</si>
  <si>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</si>
  <si>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</si>
  <si>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</si>
  <si>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</si>
  <si>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</si>
  <si>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</si>
  <si>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</si>
  <si>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</si>
  <si>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</si>
  <si>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</si>
  <si>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</si>
  <si>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</si>
  <si>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</si>
  <si>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</si>
  <si>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</si>
  <si>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</si>
  <si>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</si>
  <si>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</si>
  <si>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</si>
  <si>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</si>
  <si>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</si>
  <si>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</si>
  <si>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</si>
  <si>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</si>
  <si>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</si>
  <si>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</si>
  <si>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</si>
  <si>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</si>
  <si>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</si>
  <si>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</si>
  <si>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</si>
  <si>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</si>
  <si>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</si>
  <si>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</si>
  <si>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</si>
  <si>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</si>
  <si>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</si>
  <si>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</si>
  <si>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</si>
  <si>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</si>
  <si>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</si>
  <si>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</si>
  <si>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</si>
  <si>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</si>
  <si>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</si>
  <si>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</si>
  <si>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</si>
  <si>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</si>
  <si>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</si>
  <si>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</si>
  <si>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</si>
  <si>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</si>
  <si>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</si>
  <si>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</si>
  <si>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</si>
  <si>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</si>
  <si>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</si>
  <si>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</si>
  <si>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</si>
  <si>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</si>
  <si>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</si>
  <si>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</si>
  <si>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</si>
  <si>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</si>
  <si>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</si>
  <si>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</si>
  <si>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</si>
  <si>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</si>
  <si>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</si>
  <si>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</si>
  <si>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</si>
  <si>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</si>
  <si>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</si>
  <si>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</si>
  <si>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</si>
  <si>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</si>
  <si>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</si>
  <si>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</si>
  <si>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</si>
  <si>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</si>
  <si>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</si>
  <si>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</si>
  <si>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</si>
  <si>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</si>
  <si>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</si>
  <si>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</si>
  <si>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</si>
  <si>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</si>
  <si>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</si>
  <si>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</si>
  <si>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</si>
  <si>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</si>
  <si>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</si>
  <si>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</si>
  <si>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</si>
  <si>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</si>
  <si>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</si>
  <si>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</si>
  <si>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</si>
  <si>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</si>
  <si>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</si>
  <si>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</si>
  <si>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</si>
  <si>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</si>
  <si>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</si>
  <si>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</si>
  <si>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</si>
  <si>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</si>
  <si>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</si>
  <si>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</si>
  <si>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</si>
  <si>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</si>
  <si>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</si>
  <si>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</si>
  <si>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</si>
  <si>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</si>
  <si>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</si>
  <si>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</si>
  <si>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</si>
  <si>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</si>
  <si>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</si>
  <si>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</si>
  <si>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</si>
  <si>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</si>
  <si>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</si>
  <si>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</si>
  <si>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</si>
  <si>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</si>
  <si>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</si>
  <si>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</si>
  <si>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</si>
  <si>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</si>
  <si>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</si>
  <si>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</si>
  <si>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</si>
  <si>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</si>
  <si>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</si>
  <si>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</si>
  <si>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</si>
  <si>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</si>
  <si>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</si>
  <si>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</si>
  <si>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</si>
  <si>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</si>
  <si>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</si>
  <si>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</si>
  <si>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</si>
  <si>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</si>
  <si>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</si>
  <si>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</si>
  <si>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</si>
  <si>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</si>
  <si>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</si>
  <si>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</si>
  <si>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</si>
  <si>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</si>
  <si>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</si>
  <si>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</si>
  <si>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</si>
  <si>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</si>
  <si>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</si>
  <si>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</si>
  <si>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</si>
  <si>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</si>
  <si>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</si>
  <si>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</si>
  <si>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</si>
  <si>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</si>
  <si>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</si>
  <si>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</si>
  <si>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</si>
  <si>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</si>
  <si>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</si>
  <si>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</si>
  <si>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</si>
  <si>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</si>
  <si>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</si>
  <si>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</si>
  <si>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</si>
  <si>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</si>
  <si>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</si>
  <si>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</si>
  <si>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</si>
  <si>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</si>
  <si>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</si>
  <si>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</si>
  <si>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</si>
  <si>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</si>
  <si>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</si>
  <si>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</si>
  <si>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</si>
  <si>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</si>
  <si>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</si>
  <si>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</si>
  <si>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</si>
  <si>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</si>
  <si>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</si>
  <si>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</si>
  <si>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</si>
  <si>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</si>
  <si>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</si>
  <si>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</si>
  <si>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</si>
  <si>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</si>
  <si>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</si>
  <si>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</si>
  <si>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</si>
  <si>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</si>
  <si>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</si>
  <si>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</si>
  <si>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</si>
  <si>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</si>
  <si>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</si>
  <si>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</si>
  <si>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</si>
  <si>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</si>
  <si>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</si>
  <si>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</si>
  <si>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</si>
  <si>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</si>
  <si>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</si>
  <si>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</si>
  <si>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</si>
  <si>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</si>
  <si>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</si>
  <si>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</si>
  <si>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</si>
  <si>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</si>
  <si>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</si>
  <si>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</si>
  <si>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</si>
  <si>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</si>
  <si>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</si>
  <si>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</si>
  <si>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</si>
  <si>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</si>
  <si>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</si>
  <si>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</si>
  <si>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</si>
  <si>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</si>
  <si>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</si>
  <si>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</si>
  <si>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</si>
  <si>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</si>
  <si>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</si>
  <si>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</si>
  <si>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</si>
  <si>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</si>
  <si>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</si>
  <si>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</si>
  <si>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</si>
  <si>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</si>
  <si>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</si>
  <si>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</si>
  <si>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</si>
  <si>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</si>
  <si>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</si>
  <si>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</si>
  <si>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</si>
  <si>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</si>
  <si>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</si>
  <si>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</si>
  <si>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</si>
  <si>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</si>
  <si>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</si>
  <si>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</si>
  <si>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</si>
  <si>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</si>
  <si>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</si>
  <si>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</si>
  <si>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</si>
  <si>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</si>
  <si>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</si>
  <si>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</si>
  <si>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</si>
  <si>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</si>
  <si>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</si>
  <si>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</si>
  <si>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</si>
  <si>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</si>
  <si>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</si>
  <si>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</si>
  <si>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</si>
  <si>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</si>
  <si>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</si>
  <si>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</si>
  <si>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</si>
  <si>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</si>
  <si>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</si>
  <si>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</si>
  <si>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</si>
  <si>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</si>
  <si>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</si>
  <si>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</si>
  <si>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</si>
  <si>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</si>
  <si>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</si>
  <si>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</si>
  <si>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</si>
  <si>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</si>
  <si>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</si>
  <si>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</si>
  <si>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</si>
  <si>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</si>
  <si>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</si>
  <si>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</si>
  <si>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</si>
  <si>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</si>
  <si>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</si>
  <si>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</si>
  <si>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</si>
  <si>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</si>
  <si>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</si>
  <si>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</si>
  <si>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</si>
  <si>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</si>
  <si>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</si>
  <si>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</si>
  <si>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</si>
  <si>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</si>
  <si>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</si>
  <si>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</si>
  <si>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</si>
  <si>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</si>
  <si>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</si>
  <si>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</si>
  <si>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</si>
  <si>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</si>
  <si>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</si>
  <si>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</si>
  <si>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</si>
  <si>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</si>
  <si>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</si>
  <si>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</si>
  <si>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</si>
  <si>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</si>
  <si>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</si>
  <si>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</si>
  <si>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</si>
  <si>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</si>
  <si>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</si>
  <si>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</si>
  <si>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</si>
  <si>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</si>
  <si>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</si>
  <si>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</si>
  <si>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</si>
  <si>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</si>
  <si>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</si>
  <si>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</si>
  <si>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</si>
  <si>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</si>
  <si>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</si>
  <si>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</si>
  <si>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</si>
  <si>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</si>
  <si>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</si>
  <si>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</si>
  <si>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</si>
  <si>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</si>
  <si>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</si>
  <si>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</si>
  <si>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</si>
  <si>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</si>
  <si>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</si>
  <si>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</si>
  <si>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</si>
  <si>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</si>
  <si>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</si>
  <si>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</si>
  <si>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</si>
  <si>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</si>
  <si>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</si>
  <si>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</si>
  <si>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</si>
  <si>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</si>
  <si>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</si>
  <si>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</si>
  <si>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</si>
  <si>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</si>
  <si>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</si>
  <si>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</si>
  <si>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</si>
  <si>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</si>
  <si>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</si>
  <si>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</si>
  <si>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</si>
  <si>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</si>
  <si>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</si>
  <si>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</si>
  <si>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</si>
  <si>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</si>
  <si>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</si>
  <si>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</si>
  <si>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</si>
  <si>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</si>
  <si>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</si>
  <si>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</si>
  <si>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</si>
  <si>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</si>
  <si>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</si>
  <si>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</si>
  <si>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</si>
  <si>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</si>
  <si>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</si>
  <si>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</si>
  <si>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</si>
  <si>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</si>
  <si>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</si>
  <si>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</si>
  <si>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</si>
  <si>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</si>
  <si>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</si>
  <si>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</si>
  <si>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</si>
  <si>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</si>
  <si>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</si>
  <si>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</si>
  <si>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</si>
  <si>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</si>
  <si>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</si>
  <si>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</si>
  <si>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</si>
  <si>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</si>
  <si>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</si>
  <si>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</si>
  <si>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</si>
  <si>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</si>
  <si>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</si>
  <si>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</si>
  <si>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</si>
  <si>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</si>
  <si>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</si>
  <si>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</si>
  <si>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</si>
  <si>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</si>
  <si>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</si>
  <si>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</si>
  <si>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</si>
  <si>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</si>
  <si>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</si>
  <si>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</si>
  <si>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</si>
  <si>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</si>
  <si>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</si>
  <si>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</si>
  <si>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</si>
  <si>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</si>
  <si>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</si>
  <si>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</si>
  <si>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</si>
  <si>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</si>
  <si>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</si>
  <si>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</si>
  <si>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</si>
  <si>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</si>
  <si>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</si>
  <si>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</si>
  <si>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</si>
  <si>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</si>
  <si>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</si>
  <si>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</si>
  <si>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</si>
  <si>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</si>
  <si>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</si>
  <si>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</si>
  <si>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</si>
  <si>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</si>
  <si>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</si>
  <si>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</si>
  <si>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</si>
  <si>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</si>
  <si>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</si>
  <si>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</si>
  <si>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</si>
  <si>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</si>
  <si>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</si>
  <si>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</si>
  <si>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</si>
  <si>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</si>
  <si>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</si>
  <si>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</si>
  <si>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</si>
  <si>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</si>
  <si>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</si>
  <si>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</si>
  <si>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</si>
  <si>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</si>
  <si>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</si>
  <si>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</si>
  <si>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</si>
  <si>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</si>
  <si>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</si>
  <si>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</si>
  <si>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</si>
  <si>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</si>
  <si>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</si>
  <si>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</si>
  <si>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</si>
  <si>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</si>
  <si>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</si>
  <si>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</si>
  <si>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</si>
  <si>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</si>
  <si>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</si>
  <si>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</si>
  <si>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</si>
  <si>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</si>
  <si>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</si>
  <si>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</si>
  <si>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</si>
  <si>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</si>
  <si>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</si>
  <si>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</si>
  <si>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</si>
  <si>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</si>
  <si>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</si>
  <si>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</si>
  <si>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</si>
  <si>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</si>
  <si>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</si>
  <si>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</si>
  <si>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</si>
  <si>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</si>
  <si>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</si>
  <si>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</si>
  <si>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</si>
  <si>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</si>
  <si>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</si>
  <si>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</si>
  <si>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</si>
  <si>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</si>
  <si>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</si>
  <si>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</si>
  <si>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</si>
  <si>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</si>
  <si>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</si>
  <si>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</si>
  <si>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</si>
  <si>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</si>
  <si>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</si>
  <si>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</si>
  <si>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</si>
  <si>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</si>
  <si>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</si>
  <si>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</si>
  <si>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</si>
  <si>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</si>
  <si>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</si>
  <si>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</si>
  <si>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</si>
  <si>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</si>
  <si>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</si>
  <si>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</si>
  <si>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</si>
  <si>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</si>
  <si>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</si>
  <si>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</si>
  <si>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</si>
  <si>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</si>
  <si>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</si>
  <si>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</si>
  <si>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</si>
  <si>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</si>
  <si>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</si>
  <si>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</si>
  <si>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</si>
  <si>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</si>
  <si>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</si>
  <si>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</si>
  <si>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</si>
  <si>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</si>
  <si>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</si>
  <si>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</si>
  <si>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</si>
  <si>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</si>
  <si>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</si>
  <si>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</si>
  <si>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</si>
  <si>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</si>
  <si>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</si>
  <si>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</si>
  <si>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</si>
  <si>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</si>
  <si>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</si>
  <si>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</si>
  <si>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</si>
  <si>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</si>
  <si>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</si>
  <si>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</si>
  <si>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</si>
  <si>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</si>
  <si>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</si>
  <si>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</si>
  <si>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</si>
  <si>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</si>
  <si>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</si>
  <si>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</si>
  <si>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</si>
  <si>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</si>
  <si>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</si>
  <si>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</si>
  <si>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</si>
  <si>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</si>
  <si>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</si>
  <si>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</si>
  <si>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</si>
  <si>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</si>
  <si>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</si>
  <si>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</si>
  <si>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</si>
  <si>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</si>
  <si>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</si>
  <si>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</si>
  <si>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</si>
  <si>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</si>
  <si>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</si>
  <si>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</si>
  <si>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</si>
  <si>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</si>
  <si>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</si>
  <si>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</si>
  <si>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</si>
  <si>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</si>
  <si>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</si>
  <si>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</si>
  <si>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</si>
  <si>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</si>
  <si>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</si>
  <si>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</si>
  <si>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</si>
  <si>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</si>
  <si>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</si>
  <si>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</si>
  <si>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</si>
  <si>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</si>
  <si>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</si>
  <si>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</si>
  <si>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</si>
  <si>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</si>
  <si>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</si>
  <si>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</si>
  <si>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</si>
  <si>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</si>
  <si>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</si>
  <si>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</si>
  <si>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</si>
  <si>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</si>
  <si>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</si>
  <si>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</si>
  <si>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</si>
  <si>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</si>
  <si>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</si>
  <si>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</si>
  <si>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</si>
  <si>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</si>
  <si>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</si>
  <si>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</si>
  <si>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</si>
  <si>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</si>
  <si>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</si>
  <si>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</si>
  <si>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</si>
  <si>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</si>
  <si>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</si>
  <si>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</si>
  <si>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</si>
  <si>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</si>
  <si>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</si>
  <si>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</si>
  <si>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</si>
  <si>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</si>
  <si>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</si>
  <si>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</si>
  <si>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</si>
  <si>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</si>
  <si>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</si>
  <si>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</si>
  <si>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</si>
  <si>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</si>
  <si>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</si>
  <si>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</si>
  <si>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</si>
  <si>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</si>
  <si>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</si>
  <si>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</si>
  <si>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</si>
  <si>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</si>
  <si>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</si>
  <si>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</si>
  <si>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</si>
  <si>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</si>
  <si>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</si>
  <si>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</si>
  <si>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</si>
  <si>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</si>
  <si>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</si>
  <si>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</si>
  <si>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</si>
  <si>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</si>
  <si>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</si>
  <si>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</si>
  <si>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</si>
  <si>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</si>
  <si>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</si>
  <si>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</si>
  <si>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</si>
  <si>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</si>
  <si>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</si>
  <si>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</si>
  <si>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</si>
  <si>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</si>
  <si>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</si>
  <si>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</si>
  <si>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</si>
  <si>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</si>
  <si>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</si>
  <si>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</si>
  <si>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</si>
  <si>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</si>
  <si>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</si>
  <si>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</si>
  <si>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</si>
  <si>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</si>
  <si>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</si>
  <si>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</si>
  <si>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</si>
  <si>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</si>
  <si>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</si>
  <si>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</si>
  <si>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</si>
  <si>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</si>
  <si>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</si>
  <si>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</si>
  <si>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</si>
  <si>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</si>
  <si>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</si>
  <si>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</si>
  <si>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</si>
  <si>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</si>
  <si>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</si>
  <si>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</si>
  <si>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</si>
  <si>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</si>
  <si>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</si>
  <si>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</si>
  <si>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</si>
  <si>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</si>
  <si>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</si>
  <si>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</si>
  <si>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</si>
  <si>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</si>
  <si>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</si>
  <si>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</si>
  <si>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</si>
  <si>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</si>
  <si>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</si>
  <si>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</si>
  <si>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</si>
  <si>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</si>
  <si>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</si>
  <si>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</si>
  <si>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</si>
  <si>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</si>
  <si>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</si>
  <si>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</si>
  <si>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</si>
  <si>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</si>
  <si>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</si>
  <si>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</si>
  <si>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</si>
  <si>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</si>
  <si>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</si>
  <si>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</si>
  <si>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</si>
  <si>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</si>
  <si>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</si>
  <si>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</si>
  <si>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</si>
  <si>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</si>
  <si>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</si>
  <si>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</si>
  <si>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</si>
  <si>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</si>
  <si>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</si>
  <si>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</si>
  <si>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</si>
  <si>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</si>
  <si>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</si>
  <si>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</si>
  <si>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</si>
  <si>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</si>
  <si>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</si>
  <si>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</si>
  <si>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</si>
  <si>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</si>
  <si>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</si>
  <si>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</si>
  <si>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</si>
  <si>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</si>
  <si>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</si>
  <si>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</si>
  <si>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</si>
  <si>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</si>
  <si>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</si>
  <si>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</si>
  <si>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</si>
  <si>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</si>
  <si>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</si>
  <si>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</si>
  <si>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</si>
  <si>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</si>
  <si>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</si>
  <si>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</si>
  <si>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</si>
  <si>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</si>
  <si>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</si>
  <si>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</si>
  <si>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</si>
  <si>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</si>
  <si>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</si>
  <si>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</si>
  <si>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</si>
  <si>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</si>
  <si>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</si>
  <si>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</si>
  <si>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</si>
  <si>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</si>
  <si>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</si>
  <si>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</si>
  <si>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</si>
  <si>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</si>
  <si>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</si>
  <si>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</si>
  <si>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</si>
  <si>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</si>
  <si>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</si>
  <si>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</si>
  <si>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</si>
  <si>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</si>
  <si>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</si>
  <si>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</si>
  <si>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</si>
  <si>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</si>
  <si>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</si>
  <si>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</si>
  <si>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</si>
  <si>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</si>
  <si>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</si>
  <si>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</si>
  <si>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</si>
  <si>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</si>
  <si>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</si>
  <si>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</si>
  <si>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</si>
  <si>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</si>
  <si>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</si>
  <si>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</si>
  <si>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</si>
  <si>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</si>
  <si>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</si>
  <si>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</si>
  <si>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</si>
  <si>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</si>
  <si>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</si>
  <si>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</si>
  <si>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</si>
  <si>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</si>
  <si>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</si>
  <si>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</si>
  <si>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</si>
  <si>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</si>
  <si>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</si>
  <si>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</si>
  <si>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</si>
  <si>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</si>
  <si>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</si>
  <si>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</si>
  <si>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</si>
  <si>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</si>
  <si>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</si>
  <si>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</si>
  <si>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</si>
  <si>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</si>
  <si>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</si>
  <si>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</si>
  <si>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</si>
  <si>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</si>
  <si>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</si>
  <si>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</si>
  <si>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</si>
  <si>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</si>
  <si>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</si>
  <si>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</si>
  <si>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</si>
  <si>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</si>
  <si>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</si>
  <si>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</si>
  <si>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</si>
  <si>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</si>
  <si>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</si>
  <si>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</si>
  <si>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</si>
  <si>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</si>
  <si>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</si>
  <si>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</si>
  <si>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</si>
  <si>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</si>
  <si>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</si>
  <si>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</si>
  <si>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</si>
  <si>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</si>
  <si>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</si>
  <si>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</si>
  <si>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</si>
  <si>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</si>
  <si>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</si>
  <si>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</si>
  <si>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</si>
  <si>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</si>
  <si>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</si>
  <si>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</si>
  <si>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</si>
  <si>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</si>
  <si>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</si>
  <si>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</si>
  <si>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</si>
  <si>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</si>
  <si>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</si>
  <si>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</si>
  <si>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</si>
  <si>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</si>
  <si>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</si>
  <si>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</si>
  <si>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</si>
  <si>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</si>
  <si>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</si>
  <si>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</si>
  <si>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</si>
  <si>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</si>
  <si>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</si>
  <si>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</si>
  <si>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</si>
  <si>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</si>
  <si>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</si>
  <si>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</si>
  <si>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</si>
  <si>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</si>
  <si>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</si>
  <si>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</si>
  <si>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</si>
  <si>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</si>
  <si>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</si>
  <si>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</si>
  <si>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</si>
  <si>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</si>
  <si>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</si>
  <si>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</si>
  <si>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</si>
  <si>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</si>
  <si>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</si>
  <si>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</si>
  <si>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</si>
  <si>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</si>
  <si>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</si>
  <si>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</si>
  <si>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</si>
  <si>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</si>
  <si>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</si>
  <si>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</si>
  <si>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</si>
  <si>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</si>
  <si>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</si>
  <si>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</si>
  <si>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</si>
  <si>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</si>
  <si>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</si>
  <si>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</si>
  <si>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</si>
  <si>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</si>
  <si>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</si>
  <si>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</si>
  <si>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</si>
  <si>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</si>
  <si>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</si>
  <si>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</si>
  <si>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</si>
  <si>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</si>
  <si>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</si>
  <si>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</si>
  <si>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</si>
  <si>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</si>
  <si>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</si>
  <si>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</si>
  <si>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</si>
  <si>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</si>
  <si>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</si>
  <si>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</si>
  <si>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</si>
  <si>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</si>
  <si>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</si>
  <si>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</si>
  <si>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</si>
  <si>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</si>
  <si>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</si>
  <si>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</si>
  <si>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</si>
  <si>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</si>
  <si>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</si>
  <si>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</si>
  <si>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</si>
  <si>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</si>
  <si>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</si>
  <si>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</si>
  <si>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</si>
  <si>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</si>
  <si>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</si>
  <si>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</si>
  <si>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</si>
  <si>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</si>
  <si>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</si>
  <si>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</si>
  <si>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</si>
  <si>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</si>
  <si>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</si>
  <si>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</si>
  <si>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</si>
  <si>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</si>
  <si>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</si>
  <si>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</si>
  <si>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</si>
  <si>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</si>
  <si>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</si>
  <si>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</si>
  <si>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</si>
  <si>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</si>
  <si>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</si>
  <si>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</si>
  <si>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</si>
  <si>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</si>
  <si>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</si>
  <si>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</si>
  <si>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</si>
  <si>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</si>
  <si>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</si>
  <si>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</si>
  <si>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</si>
  <si>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</si>
  <si>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</si>
  <si>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</si>
  <si>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</si>
  <si>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</si>
  <si>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</si>
  <si>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</si>
  <si>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</si>
  <si>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</si>
  <si>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</si>
  <si>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</si>
  <si>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</si>
  <si>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</si>
  <si>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</si>
  <si>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</si>
  <si>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</si>
  <si>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</si>
  <si>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</si>
  <si>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</si>
  <si>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</si>
  <si>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</si>
  <si>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</si>
  <si>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</si>
  <si>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</si>
  <si>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</si>
  <si>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</si>
  <si>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</si>
  <si>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</si>
  <si>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</si>
  <si>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</si>
  <si>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</si>
  <si>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</si>
  <si>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</si>
  <si>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</si>
  <si>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</si>
  <si>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</si>
  <si>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</si>
  <si>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</si>
  <si>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</si>
  <si>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</si>
  <si>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</si>
  <si>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</si>
  <si>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</si>
  <si>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</si>
  <si>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</si>
  <si>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</si>
  <si>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</si>
  <si>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</si>
  <si>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</si>
  <si>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</si>
  <si>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</si>
  <si>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</si>
  <si>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</si>
  <si>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</si>
  <si>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</si>
  <si>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</si>
  <si>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</si>
  <si>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</si>
  <si>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</si>
  <si>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</si>
  <si>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</si>
  <si>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</si>
  <si>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</si>
  <si>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</si>
  <si>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</si>
  <si>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</si>
  <si>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</si>
  <si>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</si>
  <si>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</si>
  <si>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</si>
  <si>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</si>
  <si>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</si>
  <si>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</si>
  <si>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</si>
  <si>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</si>
  <si>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</si>
  <si>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</si>
  <si>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</si>
  <si>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</si>
  <si>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</si>
  <si>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</si>
  <si>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</si>
  <si>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</si>
  <si>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</si>
  <si>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</si>
  <si>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</si>
  <si>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</si>
  <si>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</si>
  <si>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</si>
  <si>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</si>
  <si>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</si>
  <si>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</si>
  <si>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</si>
  <si>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</si>
  <si>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</si>
  <si>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</si>
  <si>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</si>
  <si>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</si>
  <si>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</si>
  <si>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</si>
  <si>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</si>
  <si>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</si>
  <si>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</si>
  <si>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</si>
  <si>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</si>
  <si>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</si>
  <si>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</si>
  <si>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</si>
  <si>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</si>
  <si>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</si>
  <si>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</si>
  <si>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</si>
  <si>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</si>
  <si>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</si>
  <si>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</si>
  <si>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</si>
  <si>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</si>
  <si>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</si>
  <si>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</si>
  <si>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</si>
  <si>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</si>
  <si>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</si>
  <si>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</si>
  <si>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</si>
  <si>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</si>
  <si>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</si>
  <si>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</si>
  <si>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</si>
  <si>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</si>
  <si>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</si>
  <si>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</si>
  <si>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</si>
  <si>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</si>
  <si>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</si>
  <si>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</si>
  <si>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</si>
  <si>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</si>
  <si>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</si>
  <si>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</si>
  <si>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</si>
  <si>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</si>
  <si>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</si>
  <si>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</si>
  <si>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</si>
  <si>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</si>
  <si>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</si>
  <si>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</si>
  <si>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</si>
  <si>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</si>
  <si>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</si>
  <si>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</si>
  <si>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</si>
  <si>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</si>
  <si>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</si>
  <si>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</si>
  <si>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</si>
  <si>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</si>
  <si>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</si>
  <si>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</si>
  <si>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</si>
  <si>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</si>
  <si>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</si>
  <si>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</si>
  <si>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</si>
  <si>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</si>
  <si>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</si>
  <si>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</si>
  <si>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</si>
  <si>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</si>
  <si>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</si>
  <si>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</si>
  <si>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</si>
  <si>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</si>
  <si>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</si>
  <si>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</si>
  <si>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</si>
  <si>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</si>
  <si>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</si>
  <si>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</si>
  <si>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</si>
  <si>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</si>
  <si>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</si>
  <si>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</si>
  <si>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</si>
  <si>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</si>
  <si>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</si>
  <si>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</si>
  <si>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</si>
  <si>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</si>
  <si>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</si>
  <si>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</si>
  <si>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</si>
  <si>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</si>
  <si>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</si>
  <si>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</si>
  <si>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</si>
  <si>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</si>
  <si>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</si>
  <si>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</si>
  <si>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</si>
  <si>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</si>
  <si>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</si>
  <si>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</si>
  <si>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</si>
  <si>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</si>
  <si>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</si>
  <si>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</si>
  <si>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</si>
  <si>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</si>
  <si>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</si>
  <si>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</si>
  <si>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</si>
  <si>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</si>
  <si>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</si>
  <si>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</si>
  <si>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</si>
  <si>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</si>
  <si>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</si>
  <si>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</si>
  <si>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</si>
  <si>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</si>
  <si>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</si>
  <si>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</si>
  <si>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</si>
  <si>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</si>
  <si>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</si>
  <si>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</si>
  <si>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</si>
  <si>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</si>
  <si>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</si>
  <si>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</si>
  <si>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</si>
  <si>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</si>
  <si>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</si>
  <si>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</si>
  <si>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</si>
  <si>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</si>
  <si>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</si>
  <si>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</si>
  <si>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</si>
  <si>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</si>
  <si>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</si>
  <si>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</si>
  <si>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</si>
  <si>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</si>
  <si>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</si>
  <si>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</si>
  <si>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</si>
  <si>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</si>
  <si>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</si>
  <si>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</si>
  <si>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</si>
  <si>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</si>
  <si>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</si>
  <si>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</si>
  <si>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</si>
  <si>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</si>
  <si>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</si>
  <si>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</si>
  <si>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</si>
  <si>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</si>
  <si>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</si>
  <si>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</si>
  <si>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</si>
  <si>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</si>
  <si>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</si>
  <si>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</si>
  <si>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</si>
  <si>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</si>
  <si>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</si>
  <si>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</si>
  <si>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</si>
  <si>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</si>
  <si>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</si>
  <si>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</si>
  <si>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</si>
  <si>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</si>
  <si>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</si>
  <si>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</si>
  <si>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</si>
  <si>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</si>
  <si>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</si>
  <si>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</si>
  <si>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</si>
  <si>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</si>
  <si>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</si>
  <si>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</si>
  <si>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</si>
  <si>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</si>
  <si>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</si>
  <si>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</si>
  <si>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</si>
  <si>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</si>
  <si>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</si>
  <si>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</si>
  <si>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</si>
  <si>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</si>
  <si>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</si>
  <si>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</si>
  <si>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</si>
  <si>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</si>
  <si>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</si>
  <si>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</si>
  <si>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</si>
  <si>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</si>
  <si>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</si>
  <si>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</si>
  <si>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</si>
  <si>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</si>
  <si>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</si>
  <si>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</si>
  <si>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</si>
  <si>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</si>
  <si>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</si>
  <si>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</si>
  <si>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</si>
  <si>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</si>
  <si>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</si>
  <si>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</si>
  <si>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</si>
  <si>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</si>
  <si>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</si>
  <si>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</si>
  <si>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</si>
  <si>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</si>
  <si>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</si>
  <si>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</si>
  <si>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</si>
  <si>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</si>
  <si>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</si>
  <si>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</si>
  <si>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</si>
  <si>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</si>
  <si>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</si>
  <si>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</si>
  <si>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</si>
  <si>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</si>
  <si>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</si>
  <si>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</si>
  <si>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</si>
  <si>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</si>
  <si>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</si>
  <si>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</si>
  <si>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</si>
  <si>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</si>
  <si>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</si>
  <si>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</si>
  <si>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</si>
  <si>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</si>
  <si>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</si>
  <si>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</si>
  <si>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</si>
  <si>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</si>
  <si>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</si>
  <si>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</si>
  <si>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</si>
  <si>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</si>
  <si>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</si>
  <si>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</si>
  <si>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</si>
  <si>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</si>
  <si>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</si>
  <si>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</si>
  <si>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</si>
  <si>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</si>
  <si>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</si>
  <si>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</si>
  <si>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</si>
  <si>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</si>
  <si>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</si>
  <si>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</si>
  <si>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</si>
  <si>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</si>
  <si>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</si>
  <si>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</si>
  <si>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</si>
  <si>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</si>
  <si>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</si>
  <si>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</si>
  <si>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</si>
  <si>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</si>
  <si>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</si>
  <si>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</si>
  <si>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</si>
  <si>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</si>
  <si>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</si>
  <si>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</si>
  <si>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</si>
  <si>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</si>
  <si>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</si>
  <si>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</si>
  <si>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</si>
  <si>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</si>
  <si>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</si>
  <si>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</si>
  <si>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</si>
  <si>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</si>
  <si>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</si>
  <si>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</si>
  <si>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</si>
  <si>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</si>
  <si>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</si>
  <si>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</si>
  <si>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</si>
  <si>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</si>
  <si>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</si>
  <si>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</si>
  <si>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</si>
  <si>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</si>
  <si>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</si>
  <si>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</si>
  <si>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</si>
  <si>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</si>
  <si>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</si>
  <si>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</si>
  <si>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</si>
  <si>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</si>
  <si>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</si>
  <si>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</si>
  <si>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</si>
  <si>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</si>
  <si>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</si>
  <si>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</si>
  <si>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</si>
  <si>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</si>
  <si>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</si>
  <si>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</si>
  <si>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</si>
  <si>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</si>
  <si>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</si>
  <si>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</si>
  <si>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</si>
  <si>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</si>
  <si>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</si>
  <si>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</si>
  <si>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</si>
  <si>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</si>
  <si>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</si>
  <si>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</si>
  <si>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</si>
  <si>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</si>
  <si>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</si>
  <si>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</si>
  <si>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</si>
  <si>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</si>
  <si>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</si>
  <si>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</si>
  <si>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</si>
  <si>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</si>
  <si>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</si>
  <si>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</si>
  <si>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</si>
  <si>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</si>
  <si>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</si>
  <si>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</si>
  <si>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</si>
  <si>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</si>
  <si>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</si>
  <si>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</si>
  <si>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</si>
  <si>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</si>
  <si>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</si>
  <si>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</si>
  <si>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</si>
  <si>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</si>
  <si>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</si>
  <si>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</si>
  <si>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</si>
  <si>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</si>
  <si>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</si>
  <si>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</si>
  <si>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</si>
  <si>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</si>
  <si>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</si>
  <si>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</si>
  <si>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</si>
  <si>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</si>
  <si>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</si>
  <si>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</si>
  <si>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</si>
  <si>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</si>
  <si>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</si>
  <si>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</si>
  <si>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</si>
  <si>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</si>
  <si>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</si>
  <si>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</si>
  <si>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</si>
  <si>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</si>
  <si>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</si>
  <si>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</si>
  <si>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</si>
  <si>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</si>
  <si>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</si>
  <si>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</si>
  <si>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</si>
  <si>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</si>
  <si>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</si>
  <si>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</si>
  <si>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</si>
  <si>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</si>
  <si>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</si>
  <si>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</si>
  <si>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</si>
  <si>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</si>
  <si>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</si>
  <si>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</si>
  <si>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</si>
  <si>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</si>
  <si>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</si>
  <si>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</si>
  <si>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</si>
  <si>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</si>
  <si>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</si>
  <si>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</si>
  <si>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</si>
  <si>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</si>
  <si>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</si>
  <si>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</si>
  <si>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</si>
  <si>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</si>
  <si>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</si>
  <si>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</si>
  <si>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</si>
  <si>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</si>
  <si>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</si>
  <si>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</si>
  <si>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</si>
  <si>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</si>
  <si>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</si>
  <si>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</si>
  <si>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</si>
  <si>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</si>
  <si>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</si>
  <si>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</si>
  <si>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</si>
  <si>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</si>
  <si>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</si>
  <si>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</si>
  <si>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</si>
  <si>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</si>
  <si>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</si>
  <si>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</si>
  <si>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</si>
  <si>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</si>
  <si>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</si>
  <si>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</si>
  <si>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</si>
  <si>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</si>
  <si>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</si>
  <si>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</si>
  <si>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</si>
  <si>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</si>
  <si>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</si>
  <si>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</si>
  <si>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</si>
  <si>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</si>
  <si>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</si>
  <si>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</si>
  <si>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</si>
  <si>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</si>
  <si>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</si>
  <si>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</si>
  <si>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</si>
  <si>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</si>
  <si>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</si>
  <si>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</si>
  <si>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</si>
  <si>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</si>
  <si>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</si>
  <si>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</si>
  <si>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</si>
  <si>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</si>
  <si>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</si>
  <si>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</si>
  <si>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</si>
  <si>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</si>
  <si>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</si>
  <si>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</si>
  <si>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</si>
  <si>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</si>
  <si>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</si>
  <si>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</si>
  <si>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</si>
  <si>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</si>
  <si>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</si>
  <si>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</si>
  <si>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</si>
  <si>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</si>
  <si>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</si>
  <si>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</si>
  <si>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</si>
  <si>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</si>
  <si>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</si>
  <si>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</si>
  <si>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</si>
  <si>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</si>
  <si>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</si>
  <si>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</si>
  <si>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</si>
  <si>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</si>
  <si>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</si>
  <si>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</si>
  <si>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</si>
  <si>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</si>
  <si>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</si>
  <si>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</si>
  <si>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</si>
  <si>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</si>
  <si>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</si>
  <si>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</si>
  <si>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</si>
  <si>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</si>
  <si>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</si>
  <si>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</si>
  <si>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</si>
  <si>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</si>
  <si>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</si>
  <si>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</si>
  <si>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</si>
  <si>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</si>
  <si>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</si>
  <si>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</si>
  <si>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</si>
  <si>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</si>
  <si>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</si>
  <si>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</si>
  <si>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</si>
  <si>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</si>
  <si>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</si>
  <si>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</si>
  <si>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</si>
  <si>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</si>
  <si>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</si>
  <si>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</si>
  <si>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</si>
  <si>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</si>
  <si>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</si>
  <si>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</si>
  <si>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</si>
  <si>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</si>
  <si>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</si>
  <si>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</si>
  <si>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</si>
  <si>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</si>
  <si>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</si>
  <si>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</si>
  <si>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</si>
  <si>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</si>
  <si>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</si>
  <si>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</si>
  <si>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</si>
  <si>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</si>
  <si>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</si>
  <si>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</si>
  <si>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</si>
  <si>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</si>
  <si>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</si>
  <si>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</si>
  <si>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</si>
  <si>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</si>
  <si>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</si>
  <si>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</si>
  <si>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</si>
  <si>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</si>
  <si>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</si>
  <si>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</si>
  <si>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</si>
  <si>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</si>
  <si>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</si>
  <si>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</si>
  <si>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</si>
  <si>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</si>
  <si>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</si>
  <si>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</si>
  <si>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</si>
  <si>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</si>
  <si>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</si>
  <si>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</si>
  <si>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</si>
  <si>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</si>
  <si>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</si>
  <si>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</si>
  <si>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</si>
  <si>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</si>
  <si>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</si>
  <si>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</si>
  <si>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</si>
  <si>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</si>
  <si>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</si>
  <si>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</si>
  <si>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</si>
  <si>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</si>
  <si>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</si>
  <si>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</si>
  <si>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</si>
  <si>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</si>
  <si>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</si>
  <si>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</si>
  <si>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</si>
  <si>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</si>
  <si>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</si>
  <si>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</si>
  <si>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</si>
  <si>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</si>
  <si>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</si>
  <si>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</si>
  <si>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</si>
  <si>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</si>
  <si>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</si>
  <si>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</si>
  <si>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</si>
  <si>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</si>
  <si>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</si>
  <si>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</si>
  <si>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</si>
  <si>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</si>
  <si>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</si>
  <si>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</si>
  <si>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</si>
  <si>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</si>
  <si>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</si>
  <si>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</si>
  <si>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</si>
  <si>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</si>
  <si>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</si>
  <si>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</si>
  <si>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</si>
  <si>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</si>
  <si>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</si>
  <si>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</si>
  <si>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</si>
  <si>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</si>
  <si>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</si>
  <si>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</si>
  <si>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</si>
  <si>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</si>
  <si>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</si>
  <si>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</si>
  <si>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</si>
  <si>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</si>
  <si>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</si>
  <si>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</si>
  <si>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</si>
  <si>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</si>
  <si>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</si>
  <si>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</si>
  <si>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</si>
  <si>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</si>
  <si>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</si>
  <si>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</si>
  <si>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</si>
  <si>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</si>
  <si>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</si>
  <si>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</si>
  <si>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</si>
  <si>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</si>
  <si>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</si>
  <si>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</si>
  <si>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</si>
  <si>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</si>
  <si>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</si>
  <si>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</si>
  <si>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</si>
  <si>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</si>
  <si>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</si>
  <si>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</si>
  <si>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</si>
  <si>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</si>
  <si>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</si>
  <si>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</si>
  <si>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</si>
  <si>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</si>
  <si>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</si>
  <si>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</si>
  <si>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</si>
  <si>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</si>
  <si>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</si>
  <si>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</si>
  <si>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</si>
  <si>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</si>
  <si>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</si>
  <si>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</si>
  <si>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</si>
  <si>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</si>
  <si>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</si>
  <si>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</si>
  <si>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</si>
  <si>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</si>
  <si>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</si>
  <si>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</si>
  <si>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</si>
  <si>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</si>
  <si>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</si>
  <si>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</si>
  <si>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</si>
  <si>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</si>
  <si>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</si>
  <si>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</si>
  <si>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</si>
  <si>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</si>
  <si>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</si>
  <si>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</si>
  <si>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</si>
  <si>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</si>
  <si>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</si>
  <si>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</si>
  <si>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</si>
  <si>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</si>
  <si>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</si>
  <si>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</si>
  <si>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</si>
  <si>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</si>
  <si>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</si>
  <si>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</si>
  <si>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</si>
  <si>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</si>
  <si>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</si>
  <si>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</si>
  <si>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</si>
  <si>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</si>
  <si>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</si>
  <si>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</si>
  <si>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</si>
  <si>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</si>
  <si>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</si>
  <si>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</si>
  <si>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</si>
  <si>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</si>
  <si>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</si>
  <si>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</si>
  <si>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</si>
  <si>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</si>
  <si>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</si>
  <si>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</si>
  <si>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</si>
  <si>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</si>
  <si>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</si>
  <si>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</si>
  <si>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</si>
  <si>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</si>
  <si>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</si>
  <si>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</si>
  <si>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</si>
  <si>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</si>
  <si>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</si>
  <si>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</si>
  <si>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</si>
  <si>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</si>
  <si>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</si>
  <si>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</si>
  <si>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</si>
  <si>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</si>
  <si>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</si>
  <si>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</si>
  <si>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</si>
  <si>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</si>
  <si>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</si>
  <si>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</si>
  <si>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</si>
  <si>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</si>
  <si>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</si>
  <si>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</si>
  <si>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</si>
  <si>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</si>
  <si>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</si>
  <si>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</si>
  <si>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</si>
  <si>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</si>
  <si>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</si>
  <si>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</si>
  <si>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</si>
  <si>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</si>
  <si>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</si>
  <si>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</si>
  <si>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</si>
  <si>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</si>
  <si>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</si>
  <si>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</si>
  <si>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</si>
  <si>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</si>
  <si>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</si>
  <si>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</si>
  <si>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</si>
  <si>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</si>
  <si>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</si>
  <si>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</si>
  <si>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</si>
  <si>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</si>
  <si>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</si>
  <si>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</si>
  <si>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</si>
  <si>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</si>
  <si>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</si>
  <si>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</si>
  <si>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</si>
  <si>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</si>
  <si>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</si>
  <si>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</si>
  <si>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</si>
  <si>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</si>
  <si>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</si>
  <si>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</si>
  <si>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</si>
  <si>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</si>
  <si>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</si>
  <si>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</si>
  <si>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</si>
  <si>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</si>
  <si>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</si>
  <si>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</si>
  <si>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</si>
  <si>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</si>
  <si>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</si>
  <si>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</si>
  <si>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</si>
  <si>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</si>
  <si>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</si>
  <si>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</si>
  <si>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</si>
  <si>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</si>
  <si>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</si>
  <si>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</si>
  <si>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</si>
  <si>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</si>
  <si>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</si>
  <si>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</si>
  <si>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</si>
  <si>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</si>
  <si>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</si>
  <si>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</si>
  <si>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</si>
  <si>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</si>
  <si>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</si>
  <si>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</si>
  <si>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</si>
  <si>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</si>
  <si>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</si>
  <si>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</si>
  <si>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</si>
  <si>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</si>
  <si>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</si>
  <si>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</si>
  <si>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</si>
  <si>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</si>
  <si>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</si>
  <si>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</si>
  <si>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</si>
  <si>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</si>
  <si>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</si>
  <si>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</si>
  <si>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</si>
  <si>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</si>
  <si>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</si>
  <si>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</si>
  <si>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</si>
  <si>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</si>
  <si>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</si>
  <si>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</si>
  <si>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</si>
  <si>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</si>
  <si>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</si>
  <si>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</si>
  <si>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</si>
  <si>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</si>
  <si>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</si>
  <si>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</si>
  <si>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</si>
  <si>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</si>
  <si>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</si>
  <si>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</si>
  <si>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</si>
  <si>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</si>
  <si>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</si>
  <si>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</si>
  <si>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</si>
  <si>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</si>
  <si>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</si>
  <si>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</si>
  <si>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</si>
  <si>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</si>
  <si>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</si>
  <si>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</si>
  <si>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</si>
  <si>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</si>
  <si>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</si>
  <si>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</si>
  <si>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</si>
  <si>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</si>
  <si>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</si>
  <si>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</si>
  <si>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</si>
  <si>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</si>
  <si>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</si>
  <si>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</si>
  <si>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</si>
  <si>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</si>
  <si>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</si>
  <si>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</si>
  <si>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</si>
  <si>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</si>
  <si>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</si>
  <si>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</si>
  <si>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</si>
  <si>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</si>
  <si>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</si>
  <si>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</si>
  <si>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</si>
  <si>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</si>
  <si>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</si>
  <si>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</si>
  <si>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</si>
  <si>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</si>
  <si>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</si>
  <si>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</si>
  <si>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</si>
  <si>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</si>
  <si>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</si>
  <si>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</si>
  <si>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</si>
  <si>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</si>
  <si>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</si>
  <si>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</si>
  <si>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</si>
  <si>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</si>
  <si>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</si>
  <si>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</si>
  <si>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</si>
  <si>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</si>
  <si>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</si>
  <si>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</si>
  <si>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</si>
  <si>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</si>
  <si>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</si>
  <si>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</si>
  <si>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</si>
  <si>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</si>
  <si>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</si>
  <si>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</si>
  <si>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</si>
  <si>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</si>
  <si>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</si>
  <si>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</si>
  <si>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</si>
  <si>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</si>
  <si>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</si>
  <si>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</si>
  <si>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</si>
  <si>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</si>
  <si>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</si>
  <si>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</si>
  <si>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</si>
  <si>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</si>
  <si>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</si>
  <si>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</si>
  <si>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</si>
  <si>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</si>
  <si>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</si>
  <si>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</si>
  <si>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</si>
  <si>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</si>
  <si>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</si>
  <si>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</si>
  <si>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</si>
  <si>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</si>
  <si>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</si>
  <si>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</si>
  <si>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</si>
  <si>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</si>
  <si>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</si>
  <si>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</si>
  <si>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</si>
  <si>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</si>
  <si>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</si>
  <si>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</si>
  <si>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</si>
  <si>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</si>
  <si>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</si>
  <si>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</si>
  <si>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</si>
  <si>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</si>
  <si>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</si>
  <si>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</si>
  <si>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</si>
  <si>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</si>
  <si>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</si>
  <si>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</si>
  <si>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</si>
  <si>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</si>
  <si>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</si>
  <si>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</si>
  <si>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</si>
  <si>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</si>
  <si>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</si>
  <si>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</si>
  <si>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</si>
  <si>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</si>
  <si>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</si>
  <si>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</si>
  <si>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</si>
  <si>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</si>
  <si>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</si>
  <si>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</si>
  <si>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</si>
  <si>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</si>
  <si>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</si>
  <si>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</si>
  <si>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</si>
  <si>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</si>
  <si>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</si>
  <si>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</si>
  <si>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</si>
  <si>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</si>
  <si>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</si>
  <si>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</si>
  <si>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</si>
  <si>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</si>
  <si>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</si>
  <si>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</si>
  <si>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</si>
  <si>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</si>
  <si>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</si>
  <si>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</si>
  <si>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</si>
  <si>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</si>
  <si>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</si>
  <si>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</si>
  <si>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</si>
  <si>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</si>
  <si>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</si>
  <si>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</si>
  <si>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</si>
  <si>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</si>
  <si>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</si>
  <si>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</si>
  <si>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</si>
  <si>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</si>
  <si>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</si>
  <si>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</si>
  <si>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</si>
  <si>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</si>
  <si>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</si>
  <si>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</si>
  <si>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</si>
  <si>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</si>
  <si>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</si>
  <si>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</si>
  <si>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</si>
  <si>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</si>
  <si>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</si>
  <si>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</si>
  <si>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</si>
  <si>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</si>
  <si>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</si>
  <si>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</si>
  <si>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</si>
  <si>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</si>
  <si>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</si>
  <si>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</si>
  <si>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</si>
  <si>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</si>
  <si>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</si>
  <si>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</si>
  <si>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</si>
  <si>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</si>
  <si>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</si>
  <si>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</si>
  <si>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</si>
  <si>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</si>
  <si>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</si>
  <si>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</si>
  <si>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</si>
  <si>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</si>
  <si>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</si>
  <si>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</si>
  <si>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</si>
  <si>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</si>
  <si>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</si>
  <si>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</si>
  <si>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</si>
  <si>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</si>
  <si>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</si>
  <si>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</si>
  <si>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</si>
  <si>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</si>
  <si>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</si>
  <si>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</si>
  <si>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</si>
  <si>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</si>
  <si>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</si>
  <si>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</si>
  <si>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</si>
  <si>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</si>
  <si>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</si>
  <si>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</si>
  <si>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</si>
  <si>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</si>
  <si>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</si>
  <si>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</si>
  <si>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</si>
  <si>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</si>
  <si>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</si>
  <si>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</si>
  <si>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</si>
  <si>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</si>
  <si>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</si>
  <si>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</si>
  <si>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</si>
  <si>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</si>
  <si>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</si>
  <si>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</si>
  <si>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</si>
  <si>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</si>
  <si>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</si>
  <si>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</si>
  <si>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</si>
  <si>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</si>
  <si>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</si>
  <si>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</si>
  <si>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</si>
  <si>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</si>
  <si>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</si>
  <si>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</si>
  <si>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</si>
  <si>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</si>
  <si>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</si>
  <si>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</si>
  <si>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</si>
  <si>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</si>
  <si>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</si>
  <si>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</si>
  <si>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</si>
  <si>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</si>
  <si>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</si>
  <si>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</si>
  <si>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</si>
  <si>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</si>
  <si>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</si>
  <si>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</si>
  <si>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</si>
  <si>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</si>
  <si>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</si>
  <si>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</si>
  <si>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</si>
  <si>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</si>
  <si>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</si>
  <si>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</si>
  <si>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</si>
  <si>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</si>
  <si>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</si>
  <si>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</si>
  <si>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</si>
  <si>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</si>
  <si>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</si>
  <si>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</si>
  <si>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</si>
  <si>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</si>
  <si>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</si>
  <si>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</si>
  <si>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</si>
  <si>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</si>
  <si>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</si>
  <si>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</si>
  <si>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</si>
  <si>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</si>
  <si>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</si>
  <si>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</si>
  <si>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</si>
  <si>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</si>
  <si>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</si>
  <si>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</si>
  <si>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</si>
  <si>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</si>
  <si>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</si>
  <si>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</si>
  <si>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</si>
  <si>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</si>
  <si>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</si>
  <si>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</si>
  <si>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</si>
  <si>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</si>
  <si>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</si>
  <si>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</si>
  <si>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</si>
  <si>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</si>
  <si>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</si>
  <si>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</si>
  <si>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</si>
  <si>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</si>
  <si>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</si>
  <si>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</si>
  <si>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</si>
  <si>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</si>
  <si>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</si>
  <si>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</si>
  <si>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</si>
  <si>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</si>
  <si>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</si>
  <si>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</si>
  <si>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</si>
  <si>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</si>
  <si>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</si>
  <si>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</si>
  <si>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</si>
  <si>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</si>
  <si>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</si>
  <si>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</si>
  <si>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</si>
  <si>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</si>
  <si>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</si>
  <si>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</si>
  <si>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</si>
  <si>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</si>
  <si>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</si>
  <si>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</si>
  <si>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</si>
  <si>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</si>
  <si>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</si>
  <si>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</si>
  <si>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</si>
  <si>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</si>
  <si>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</si>
  <si>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</si>
  <si>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</si>
  <si>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</si>
  <si>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</si>
  <si>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</si>
  <si>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</si>
  <si>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</si>
  <si>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</si>
  <si>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</si>
  <si>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</si>
  <si>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</si>
  <si>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</si>
  <si>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</si>
  <si>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</si>
  <si>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</si>
  <si>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</si>
  <si>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</si>
  <si>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</si>
  <si>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</si>
  <si>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</si>
  <si>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</si>
  <si>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</si>
  <si>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</si>
  <si>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</si>
  <si>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</si>
  <si>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</si>
  <si>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</si>
  <si>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</si>
  <si>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</si>
  <si>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</si>
  <si>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</si>
  <si>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</si>
  <si>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</si>
  <si>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</si>
  <si>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</si>
  <si>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</si>
  <si>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</si>
  <si>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</si>
  <si>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</si>
  <si>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</si>
  <si>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</si>
  <si>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</si>
  <si>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</si>
  <si>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</si>
  <si>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</si>
  <si>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</si>
  <si>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</si>
  <si>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</si>
  <si>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</si>
  <si>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</si>
  <si>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</si>
  <si>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</si>
  <si>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</si>
  <si>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</si>
  <si>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</si>
  <si>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</si>
  <si>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</si>
  <si>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</si>
  <si>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</si>
  <si>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</si>
  <si>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</si>
  <si>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</si>
  <si>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</si>
  <si>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</si>
  <si>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</si>
  <si>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</si>
  <si>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</si>
  <si>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</si>
  <si>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</si>
  <si>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</si>
  <si>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</si>
  <si>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</si>
  <si>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</si>
  <si>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</si>
  <si>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</si>
  <si>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</si>
  <si>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</si>
  <si>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</si>
  <si>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</si>
  <si>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</si>
  <si>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</si>
  <si>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</si>
  <si>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</si>
  <si>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</si>
  <si>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</si>
  <si>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</si>
  <si>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</si>
  <si>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</si>
  <si>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</si>
  <si>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</si>
  <si>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</si>
  <si>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</si>
  <si>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</si>
  <si>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</si>
  <si>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</si>
  <si>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</si>
  <si>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</si>
  <si>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</si>
  <si>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</si>
  <si>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</si>
  <si>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</si>
  <si>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</si>
  <si>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</si>
  <si>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</si>
  <si>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</si>
  <si>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</si>
  <si>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</si>
  <si>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</si>
  <si>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</si>
  <si>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</si>
  <si>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</si>
  <si>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</si>
  <si>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</si>
  <si>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</si>
  <si>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</si>
  <si>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</si>
  <si>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</si>
  <si>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</si>
  <si>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</si>
  <si>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</si>
  <si>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</si>
  <si>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</si>
  <si>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</si>
  <si>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</si>
  <si>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</si>
  <si>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</si>
  <si>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</si>
  <si>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</si>
  <si>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</si>
  <si>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</si>
  <si>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</si>
  <si>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</si>
  <si>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</si>
  <si>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</si>
  <si>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</si>
  <si>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</si>
  <si>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</si>
  <si>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</si>
  <si>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</si>
  <si>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</si>
  <si>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</si>
  <si>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</si>
  <si>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</si>
  <si>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</si>
  <si>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</si>
  <si>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</si>
  <si>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</si>
  <si>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</si>
  <si>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</si>
  <si>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</si>
  <si>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</si>
  <si>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</si>
  <si>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</si>
  <si>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</si>
  <si>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</si>
  <si>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</si>
  <si>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</si>
  <si>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</si>
  <si>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</si>
  <si>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</si>
  <si>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</si>
  <si>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</si>
  <si>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</si>
  <si>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</si>
  <si>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</si>
  <si>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</si>
  <si>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</si>
  <si>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</si>
  <si>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</si>
  <si>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</si>
  <si>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</si>
  <si>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</si>
  <si>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</si>
  <si>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</si>
  <si>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</si>
  <si>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</si>
  <si>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</si>
  <si>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</si>
  <si>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</si>
  <si>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</si>
  <si>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</si>
  <si>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</si>
  <si>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</si>
  <si>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</si>
  <si>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</si>
  <si>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</si>
  <si>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</si>
  <si>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</si>
  <si>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</si>
  <si>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</si>
  <si>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</si>
  <si>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</si>
  <si>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</si>
  <si>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</si>
  <si>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</si>
  <si>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</si>
  <si>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</si>
  <si>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</si>
  <si>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</si>
  <si>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</si>
  <si>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</si>
  <si>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</si>
  <si>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</si>
  <si>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</si>
  <si>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</si>
  <si>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</si>
  <si>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</si>
  <si>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</si>
  <si>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</si>
  <si>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</si>
  <si>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</si>
  <si>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</si>
  <si>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</si>
  <si>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</si>
  <si>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</si>
  <si>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</si>
  <si>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</si>
  <si>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</si>
  <si>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</si>
  <si>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</si>
  <si>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</si>
  <si>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</si>
  <si>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</si>
  <si>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</si>
  <si>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</si>
  <si>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</si>
  <si>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</si>
  <si>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</si>
  <si>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</si>
  <si>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</si>
  <si>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</si>
  <si>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</si>
  <si>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</si>
  <si>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</si>
  <si>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</si>
  <si>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</si>
  <si>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</si>
  <si>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</si>
  <si>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</si>
  <si>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</si>
  <si>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</si>
  <si>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</si>
  <si>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</si>
  <si>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</si>
  <si>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</si>
  <si>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</si>
  <si>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</si>
  <si>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</si>
  <si>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</si>
  <si>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</si>
  <si>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</si>
  <si>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</si>
  <si>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</si>
  <si>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</si>
  <si>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</si>
  <si>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</si>
  <si>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</si>
  <si>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</si>
  <si>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</si>
  <si>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</si>
  <si>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</si>
  <si>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</si>
  <si>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</si>
  <si>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</si>
  <si>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</si>
  <si>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</si>
  <si>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</si>
  <si>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</si>
  <si>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</si>
  <si>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</si>
  <si>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</si>
  <si>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</si>
  <si>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</si>
  <si>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</si>
  <si>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</si>
  <si>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</si>
  <si>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</si>
  <si>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</si>
  <si>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</si>
  <si>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</si>
  <si>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</si>
  <si>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</si>
  <si>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</si>
  <si>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</si>
  <si>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</si>
  <si>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</si>
  <si>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</si>
  <si>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</si>
  <si>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</si>
  <si>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</si>
  <si>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</si>
  <si>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</si>
  <si>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</si>
  <si>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</si>
  <si>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</si>
  <si>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</si>
  <si>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</si>
  <si>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</si>
  <si>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</si>
  <si>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</si>
  <si>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</si>
  <si>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</si>
  <si>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</si>
  <si>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</si>
  <si>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</si>
  <si>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</si>
  <si>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</si>
  <si>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</si>
  <si>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</si>
  <si>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</si>
  <si>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</si>
  <si>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</si>
  <si>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</si>
  <si>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</si>
  <si>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</si>
  <si>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</si>
  <si>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</si>
  <si>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</si>
  <si>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</si>
  <si>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</si>
  <si>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</si>
  <si>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</si>
  <si>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</si>
  <si>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</si>
  <si>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</si>
  <si>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</si>
  <si>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</si>
  <si>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</si>
  <si>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</si>
  <si>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</si>
  <si>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</si>
  <si>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</si>
  <si>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</si>
  <si>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</si>
  <si>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</si>
  <si>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</si>
  <si>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</si>
  <si>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</si>
  <si>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</si>
  <si>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</si>
  <si>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</si>
  <si>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</si>
  <si>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</si>
  <si>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</si>
  <si>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</si>
  <si>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</si>
  <si>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</si>
  <si>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</si>
  <si>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</si>
  <si>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</si>
  <si>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</si>
  <si>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</si>
  <si>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</si>
  <si>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</si>
  <si>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</si>
  <si>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</si>
  <si>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</si>
  <si>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</si>
  <si>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</si>
  <si>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</si>
  <si>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</si>
  <si>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</si>
  <si>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</si>
  <si>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</si>
  <si>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</si>
  <si>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</si>
  <si>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</si>
  <si>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</si>
  <si>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</si>
  <si>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</si>
  <si>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</si>
  <si>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</si>
  <si>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</si>
  <si>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</si>
  <si>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</si>
  <si>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</si>
  <si>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</si>
  <si>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</si>
  <si>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</si>
  <si>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</si>
  <si>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</si>
  <si>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</si>
  <si>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</si>
  <si>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</si>
  <si>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</si>
  <si>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</si>
  <si>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</si>
  <si>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</si>
  <si>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</si>
  <si>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</si>
  <si>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</si>
  <si>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</si>
  <si>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</si>
  <si>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</si>
  <si>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</si>
  <si>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</si>
  <si>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</si>
  <si>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</si>
  <si>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</si>
  <si>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</si>
  <si>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</si>
  <si>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</si>
  <si>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</si>
  <si>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</si>
  <si>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</si>
  <si>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</si>
  <si>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</si>
  <si>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</si>
  <si>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</si>
  <si>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</si>
  <si>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</si>
  <si>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</si>
  <si>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</si>
  <si>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</si>
  <si>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</si>
  <si>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</si>
  <si>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</si>
  <si>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</si>
  <si>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</si>
  <si>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</si>
  <si>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</si>
  <si>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</si>
  <si>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</si>
  <si>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</si>
  <si>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</si>
  <si>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</si>
  <si>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</si>
  <si>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</si>
  <si>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</si>
  <si>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</si>
  <si>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</si>
  <si>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</si>
  <si>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</si>
  <si>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</si>
  <si>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</si>
  <si>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</si>
  <si>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</si>
  <si>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</si>
  <si>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</si>
  <si>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</si>
  <si>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</si>
  <si>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</si>
  <si>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</si>
  <si>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</si>
  <si>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</si>
  <si>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</si>
  <si>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</si>
  <si>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</si>
  <si>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</si>
  <si>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</si>
  <si>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</si>
  <si>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</si>
  <si>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</si>
  <si>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</si>
  <si>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</si>
  <si>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</si>
  <si>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</si>
  <si>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</si>
  <si>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</si>
  <si>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</si>
  <si>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</si>
  <si>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</si>
  <si>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</si>
  <si>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</si>
  <si>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</si>
  <si>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</si>
  <si>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</si>
  <si>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</si>
  <si>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</si>
  <si>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</si>
  <si>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</si>
  <si>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</si>
  <si>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</si>
  <si>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</si>
  <si>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</si>
  <si>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</si>
  <si>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</si>
  <si>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</si>
  <si>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</si>
  <si>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</si>
  <si>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</si>
  <si>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</si>
  <si>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</si>
  <si>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</si>
  <si>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</si>
  <si>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</si>
  <si>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</si>
  <si>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</si>
  <si>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</si>
  <si>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</si>
  <si>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</si>
  <si>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</si>
  <si>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</si>
  <si>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</si>
  <si>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</si>
  <si>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</si>
  <si>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</si>
  <si>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</si>
  <si>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</si>
  <si>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</si>
  <si>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</si>
  <si>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</si>
  <si>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</si>
  <si>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</si>
  <si>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</si>
  <si>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</si>
  <si>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</si>
  <si>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</si>
  <si>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</si>
  <si>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</si>
  <si>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</si>
  <si>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</si>
  <si>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</si>
  <si>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</si>
  <si>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</si>
  <si>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</si>
  <si>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</si>
  <si>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</si>
  <si>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</si>
  <si>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</si>
  <si>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</si>
  <si>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</si>
  <si>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</si>
  <si>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</si>
  <si>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</si>
  <si>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</si>
  <si>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</si>
  <si>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</si>
  <si>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</si>
  <si>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</si>
  <si>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</si>
  <si>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</si>
  <si>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</si>
  <si>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</si>
  <si>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</si>
  <si>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</si>
  <si>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</si>
  <si>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</si>
  <si>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</si>
  <si>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</si>
  <si>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</si>
  <si>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</si>
  <si>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</si>
  <si>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</si>
  <si>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</si>
  <si>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</si>
  <si>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</si>
  <si>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</si>
  <si>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</si>
  <si>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</si>
  <si>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</si>
  <si>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</si>
  <si>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</si>
  <si>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</si>
  <si>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</si>
  <si>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</si>
  <si>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</si>
  <si>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</si>
  <si>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</si>
  <si>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</si>
  <si>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</si>
  <si>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</si>
  <si>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</si>
  <si>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</si>
  <si>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</si>
  <si>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</si>
  <si>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</si>
  <si>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</si>
  <si>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</si>
  <si>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</si>
  <si>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</si>
  <si>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</si>
  <si>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</si>
  <si>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</si>
  <si>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</si>
  <si>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</si>
  <si>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</si>
  <si>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</si>
  <si>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</si>
  <si>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</si>
  <si>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</si>
  <si>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</si>
  <si>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</si>
  <si>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</si>
  <si>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</si>
  <si>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</si>
  <si>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</si>
  <si>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</si>
  <si>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</si>
  <si>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</si>
  <si>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</si>
  <si>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</si>
  <si>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</si>
  <si>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</si>
  <si>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</si>
  <si>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</si>
  <si>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</si>
  <si>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</si>
  <si>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</si>
  <si>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</si>
  <si>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</si>
  <si>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</si>
  <si>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</si>
  <si>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</si>
  <si>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</si>
  <si>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</si>
  <si>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</si>
  <si>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</si>
  <si>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</si>
  <si>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</si>
  <si>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</si>
  <si>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</si>
  <si>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</si>
  <si>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</si>
  <si>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</si>
  <si>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</si>
  <si>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</si>
  <si>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</si>
  <si>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</si>
  <si>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</si>
  <si>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</si>
  <si>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</si>
  <si>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</si>
  <si>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</si>
  <si>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</si>
  <si>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</si>
  <si>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</si>
  <si>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</si>
  <si>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</si>
  <si>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</si>
  <si>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</si>
  <si>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</si>
  <si>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</si>
  <si>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</si>
  <si>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</si>
  <si>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</si>
  <si>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</si>
  <si>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</si>
  <si>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</si>
  <si>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</si>
  <si>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</si>
  <si>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</si>
  <si>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</si>
  <si>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</si>
  <si>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</si>
  <si>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</si>
  <si>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</si>
  <si>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</si>
  <si>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</si>
  <si>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</si>
  <si>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</si>
  <si>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</si>
  <si>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</si>
  <si>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</si>
  <si>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</si>
  <si>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</si>
  <si>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</si>
  <si>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</si>
  <si>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</si>
  <si>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</si>
  <si>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</si>
  <si>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</si>
  <si>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</si>
  <si>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</si>
  <si>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</si>
  <si>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</si>
  <si>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</si>
  <si>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</si>
  <si>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</si>
  <si>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</si>
  <si>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</si>
  <si>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</si>
  <si>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</si>
  <si>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</si>
  <si>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</si>
  <si>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</si>
  <si>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</si>
  <si>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</si>
  <si>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</si>
  <si>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</si>
  <si>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</si>
  <si>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</si>
  <si>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</si>
  <si>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</si>
  <si>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</si>
  <si>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</si>
  <si>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</si>
  <si>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</si>
  <si>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</si>
  <si>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</si>
  <si>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</si>
  <si>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</si>
  <si>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</si>
  <si>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</si>
  <si>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</si>
  <si>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</si>
  <si>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</si>
  <si>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</si>
  <si>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</si>
  <si>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</si>
  <si>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</si>
  <si>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</si>
  <si>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</si>
  <si>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</si>
  <si>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</si>
  <si>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</si>
  <si>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</si>
  <si>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</si>
  <si>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</si>
  <si>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</si>
  <si>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</si>
  <si>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</si>
  <si>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</si>
  <si>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</si>
  <si>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</si>
  <si>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</si>
  <si>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</si>
  <si>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</si>
  <si>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</si>
  <si>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</si>
  <si>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</si>
  <si>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</si>
  <si>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</si>
  <si>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</si>
  <si>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</si>
  <si>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</si>
  <si>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</si>
  <si>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</si>
  <si>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</si>
  <si>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</si>
  <si>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</si>
  <si>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</si>
  <si>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</si>
  <si>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</si>
  <si>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</si>
  <si>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</si>
  <si>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</si>
  <si>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</si>
  <si>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</si>
  <si>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</si>
  <si>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</si>
  <si>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</si>
  <si>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</si>
  <si>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</si>
  <si>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</si>
  <si>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</si>
  <si>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</si>
  <si>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</si>
  <si>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</si>
  <si>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</si>
  <si>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</si>
  <si>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</si>
  <si>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</si>
  <si>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</si>
  <si>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</si>
  <si>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</si>
  <si>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</si>
  <si>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</si>
  <si>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</si>
  <si>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</si>
  <si>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</si>
  <si>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</si>
  <si>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</si>
  <si>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</si>
  <si>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</si>
  <si>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</si>
  <si>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</si>
  <si>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</si>
  <si>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</si>
  <si>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</si>
  <si>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</si>
  <si>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</si>
  <si>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</si>
  <si>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</si>
  <si>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</si>
  <si>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</si>
  <si>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</si>
  <si>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</si>
  <si>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</si>
  <si>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</si>
  <si>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</si>
  <si>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</si>
  <si>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</si>
  <si>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</si>
  <si>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</si>
  <si>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</si>
  <si>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</si>
  <si>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</si>
  <si>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</si>
  <si>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</si>
  <si>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</si>
  <si>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</si>
  <si>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</si>
  <si>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</si>
  <si>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</si>
  <si>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</si>
  <si>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</si>
  <si>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</si>
  <si>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</si>
  <si>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</si>
  <si>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</si>
  <si>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</si>
  <si>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</si>
  <si>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</si>
  <si>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</si>
  <si>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</si>
  <si>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</si>
  <si>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</si>
  <si>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</si>
  <si>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</si>
  <si>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</si>
  <si>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</si>
  <si>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</si>
  <si>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</si>
  <si>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</si>
  <si>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</si>
  <si>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</si>
  <si>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</si>
  <si>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</si>
  <si>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</si>
  <si>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</si>
  <si>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</si>
  <si>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</si>
  <si>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</si>
  <si>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</si>
  <si>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</si>
  <si>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</si>
  <si>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</si>
  <si>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</si>
  <si>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</si>
  <si>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</si>
  <si>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</si>
  <si>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</si>
  <si>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</si>
  <si>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</si>
  <si>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</si>
  <si>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</si>
  <si>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</si>
  <si>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</si>
  <si>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</si>
  <si>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</si>
  <si>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</si>
  <si>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</si>
  <si>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</si>
  <si>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</si>
  <si>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</si>
  <si>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</si>
  <si>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</si>
  <si>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</si>
  <si>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</si>
  <si>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</si>
  <si>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</si>
  <si>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</si>
  <si>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</si>
  <si>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</si>
  <si>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</si>
  <si>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</si>
  <si>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</si>
  <si>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</si>
  <si>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</si>
  <si>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</si>
  <si>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</si>
  <si>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</si>
  <si>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</si>
  <si>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</si>
  <si>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</si>
  <si>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</si>
  <si>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</si>
  <si>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</si>
  <si>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</si>
  <si>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</si>
  <si>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</si>
  <si>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</si>
  <si>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</si>
  <si>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</si>
  <si>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</si>
  <si>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</si>
  <si>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</si>
  <si>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</si>
  <si>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</si>
  <si>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</si>
  <si>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</si>
  <si>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</si>
  <si>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</si>
  <si>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</si>
  <si>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</si>
  <si>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</si>
  <si>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</si>
  <si>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</si>
  <si>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</si>
  <si>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</si>
  <si>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</si>
  <si>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</si>
  <si>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</si>
  <si>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</si>
  <si>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</si>
  <si>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</si>
  <si>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</si>
  <si>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</si>
  <si>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</si>
  <si>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</si>
  <si>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</si>
  <si>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</si>
  <si>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</si>
  <si>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</si>
  <si>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</si>
  <si>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</si>
  <si>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</si>
  <si>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</si>
  <si>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</si>
  <si>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</si>
  <si>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</si>
  <si>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</si>
  <si>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</si>
  <si>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</si>
  <si>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</si>
  <si>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</si>
  <si>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</si>
  <si>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</si>
  <si>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</si>
  <si>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</si>
  <si>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</si>
  <si>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</si>
  <si>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</si>
  <si>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</si>
  <si>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</si>
  <si>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</si>
  <si>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</si>
  <si>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</si>
  <si>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</si>
  <si>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</si>
  <si>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</si>
  <si>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</si>
  <si>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</si>
  <si>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</si>
  <si>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</si>
  <si>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</si>
  <si>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</si>
  <si>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</si>
  <si>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</si>
  <si>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</si>
  <si>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</si>
  <si>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</si>
  <si>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</si>
  <si>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</si>
  <si>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</si>
  <si>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</si>
  <si>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</si>
  <si>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</si>
  <si>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</si>
  <si>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</si>
  <si>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</si>
  <si>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</si>
  <si>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</si>
  <si>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</si>
  <si>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</si>
  <si>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</si>
  <si>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</si>
  <si>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</si>
  <si>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</si>
  <si>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</si>
  <si>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</si>
  <si>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</si>
  <si>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</si>
  <si>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</si>
  <si>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</si>
  <si>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</si>
  <si>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</si>
  <si>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</si>
  <si>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</si>
  <si>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</si>
  <si>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</si>
  <si>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</si>
  <si>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</si>
  <si>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</si>
  <si>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</si>
  <si>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</si>
  <si>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</si>
  <si>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</si>
  <si>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</si>
  <si>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</si>
  <si>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</si>
  <si>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</si>
  <si>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</si>
  <si>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</si>
  <si>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</si>
  <si>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</si>
  <si>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</si>
  <si>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</si>
  <si>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</si>
  <si>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</si>
  <si>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</si>
  <si>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</si>
  <si>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</si>
  <si>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</si>
  <si>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</si>
  <si>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</si>
  <si>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</si>
  <si>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</si>
  <si>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</si>
  <si>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</si>
  <si>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</si>
  <si>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</si>
  <si>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</si>
  <si>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</si>
  <si>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</si>
  <si>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</si>
  <si>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</si>
  <si>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</si>
  <si>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</si>
  <si>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</si>
  <si>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</si>
  <si>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</si>
  <si>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</si>
  <si>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</si>
  <si>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</si>
  <si>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</si>
  <si>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</si>
  <si>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</si>
  <si>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</si>
  <si>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</si>
  <si>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</si>
  <si>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</si>
  <si>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</si>
  <si>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</si>
  <si>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</si>
  <si>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</si>
  <si>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</si>
  <si>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</si>
  <si>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</si>
  <si>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</si>
  <si>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</si>
  <si>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</si>
  <si>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</si>
  <si>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</si>
  <si>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</si>
  <si>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</si>
  <si>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</si>
  <si>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</si>
  <si>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</si>
  <si>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</si>
  <si>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</si>
  <si>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</si>
  <si>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</si>
  <si>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</si>
  <si>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</si>
  <si>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</si>
  <si>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</si>
  <si>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</si>
  <si>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</si>
  <si>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</si>
  <si>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</si>
  <si>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</si>
  <si>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</si>
  <si>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</si>
  <si>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</si>
  <si>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</si>
  <si>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</si>
  <si>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</si>
  <si>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</si>
  <si>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</si>
  <si>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</si>
  <si>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</si>
  <si>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</si>
  <si>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</si>
  <si>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</si>
  <si>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</si>
  <si>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</si>
  <si>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</si>
  <si>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</si>
  <si>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</si>
  <si>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</si>
  <si>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</si>
  <si>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</si>
  <si>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</si>
  <si>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</si>
  <si>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</si>
  <si>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</si>
  <si>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</si>
  <si>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</si>
  <si>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</si>
  <si>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</si>
  <si>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</si>
  <si>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</si>
  <si>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</si>
  <si>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</si>
  <si>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</si>
  <si>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</si>
  <si>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</si>
  <si>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</si>
  <si>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</si>
  <si>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</si>
  <si>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</si>
  <si>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</si>
  <si>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</si>
  <si>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</si>
  <si>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</si>
  <si>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</si>
  <si>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</si>
  <si>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</si>
  <si>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</si>
  <si>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</si>
  <si>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</si>
  <si>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</si>
  <si>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</si>
  <si>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</si>
  <si>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</si>
  <si>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</si>
  <si>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</si>
  <si>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</si>
  <si>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</si>
  <si>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</si>
  <si>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</si>
  <si>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</si>
  <si>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</si>
  <si>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</si>
  <si>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</si>
  <si>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</si>
  <si>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</si>
  <si>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</si>
  <si>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</si>
  <si>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</si>
  <si>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</si>
  <si>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</si>
  <si>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</si>
  <si>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</si>
  <si>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</si>
  <si>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</si>
  <si>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</si>
  <si>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</si>
  <si>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</si>
  <si>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</si>
  <si>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</si>
  <si>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</si>
  <si>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</si>
  <si>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</si>
  <si>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</si>
  <si>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</si>
  <si>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</si>
  <si>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</si>
  <si>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</si>
  <si>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</si>
  <si>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</si>
  <si>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</si>
  <si>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</si>
  <si>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</si>
  <si>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</si>
  <si>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</si>
  <si>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</si>
  <si>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</si>
  <si>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</si>
  <si>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</si>
  <si>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</si>
  <si>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</si>
  <si>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</si>
  <si>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</si>
  <si>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</si>
  <si>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</si>
  <si>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</si>
  <si>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</si>
  <si>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</si>
  <si>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</si>
  <si>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</si>
  <si>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</si>
  <si>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</si>
  <si>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</si>
  <si>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</si>
  <si>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</si>
  <si>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</si>
  <si>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</si>
  <si>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</si>
  <si>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</si>
  <si>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</si>
  <si>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</si>
  <si>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</si>
  <si>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</si>
  <si>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</si>
  <si>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</si>
  <si>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</si>
  <si>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</si>
  <si>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</si>
  <si>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</si>
  <si>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</si>
  <si>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</si>
  <si>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</si>
  <si>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</si>
  <si>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</si>
  <si>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</si>
  <si>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</si>
  <si>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</si>
  <si>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</si>
  <si>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</si>
  <si>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</si>
  <si>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</si>
  <si>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</si>
  <si>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</si>
  <si>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</si>
  <si>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</si>
  <si>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</si>
  <si>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</si>
  <si>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</si>
  <si>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</si>
  <si>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</si>
  <si>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</si>
  <si>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</si>
  <si>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</si>
  <si>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</si>
  <si>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</si>
  <si>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</si>
  <si>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</si>
  <si>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</si>
  <si>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</si>
  <si>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</si>
  <si>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</si>
  <si>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</si>
  <si>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</si>
  <si>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</si>
  <si>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</si>
  <si>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</si>
  <si>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</si>
  <si>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</si>
  <si>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</si>
  <si>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</si>
  <si>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</si>
  <si>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</si>
  <si>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</si>
  <si>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</si>
  <si>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</si>
  <si>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</si>
  <si>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</si>
  <si>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</si>
  <si>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</si>
  <si>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</si>
  <si>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</si>
  <si>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</si>
  <si>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</si>
  <si>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</si>
  <si>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</si>
  <si>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</si>
  <si>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</si>
  <si>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</si>
  <si>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</si>
  <si>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</si>
  <si>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</si>
  <si>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</si>
  <si>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</si>
  <si>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</si>
  <si>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</si>
  <si>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</si>
  <si>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</si>
  <si>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</si>
  <si>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</si>
  <si>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</si>
  <si>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</si>
  <si>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</si>
  <si>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</si>
  <si>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</si>
  <si>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</si>
  <si>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</si>
  <si>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</si>
  <si>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</si>
  <si>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</si>
  <si>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</si>
  <si>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</si>
  <si>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</si>
  <si>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</si>
  <si>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</si>
  <si>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</si>
  <si>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</si>
  <si>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</si>
  <si>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</si>
  <si>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</si>
  <si>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</si>
  <si>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</si>
  <si>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</si>
  <si>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</si>
  <si>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</si>
  <si>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</si>
  <si>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</si>
  <si>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</si>
  <si>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</si>
  <si>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</si>
  <si>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</si>
  <si>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</si>
  <si>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</si>
  <si>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</si>
  <si>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</si>
  <si>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</si>
  <si>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</si>
  <si>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</si>
  <si>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</si>
  <si>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</si>
  <si>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</si>
  <si>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</si>
  <si>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</si>
  <si>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</si>
  <si>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</si>
  <si>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</si>
  <si>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</si>
  <si>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</si>
  <si>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</si>
  <si>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</si>
  <si>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</si>
  <si>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</si>
  <si>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</si>
  <si>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</si>
  <si>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</si>
  <si>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</si>
  <si>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</si>
  <si>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</si>
  <si>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</si>
  <si>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</si>
  <si>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</si>
  <si>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</si>
  <si>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</si>
  <si>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</si>
  <si>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</si>
  <si>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</si>
  <si>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</si>
  <si>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</si>
  <si>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</si>
  <si>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</si>
  <si>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</si>
  <si>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</si>
  <si>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</si>
  <si>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</si>
  <si>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</si>
  <si>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</si>
  <si>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</si>
  <si>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</si>
  <si>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</si>
  <si>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</si>
  <si>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</si>
  <si>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</si>
  <si>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</si>
  <si>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</si>
  <si>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</si>
  <si>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</si>
  <si>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</si>
  <si>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</si>
  <si>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</si>
  <si>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</si>
  <si>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</si>
  <si>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</si>
  <si>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</si>
  <si>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</si>
  <si>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</si>
  <si>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</si>
  <si>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</si>
  <si>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</si>
  <si>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</si>
  <si>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</si>
  <si>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</si>
  <si>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</si>
  <si>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</si>
  <si>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</si>
  <si>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</si>
  <si>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</si>
  <si>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</si>
  <si>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</si>
  <si>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</si>
  <si>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</si>
  <si>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</si>
  <si>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</si>
  <si>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</si>
  <si>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</si>
  <si>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</si>
  <si>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</si>
  <si>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</si>
  <si>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</si>
  <si>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</si>
  <si>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</si>
  <si>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</si>
  <si>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</si>
  <si>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</si>
  <si>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</si>
  <si>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</si>
  <si>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</si>
  <si>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</si>
  <si>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</si>
  <si>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</si>
  <si>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</si>
  <si>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</si>
  <si>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</si>
  <si>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</si>
  <si>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</si>
  <si>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</si>
  <si>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</si>
  <si>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</si>
  <si>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</si>
  <si>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</si>
  <si>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</si>
  <si>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</si>
  <si>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</si>
  <si>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</si>
  <si>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</si>
  <si>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</si>
  <si>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</si>
  <si>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</si>
  <si>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</si>
  <si>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</si>
  <si>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</si>
  <si>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</si>
  <si>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</si>
  <si>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</si>
  <si>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</si>
  <si>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</si>
  <si>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</si>
  <si>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</si>
  <si>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</si>
  <si>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</si>
  <si>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</si>
  <si>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</si>
  <si>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</si>
  <si>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</si>
  <si>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</si>
  <si>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</si>
  <si>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</si>
  <si>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</si>
  <si>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</si>
  <si>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</si>
  <si>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</si>
  <si>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</si>
  <si>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</si>
  <si>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</si>
  <si>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</si>
  <si>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</si>
  <si>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</si>
  <si>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</si>
  <si>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</si>
  <si>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</si>
  <si>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</si>
  <si>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</si>
  <si>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</si>
  <si>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</si>
  <si>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</si>
  <si>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</si>
  <si>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</si>
  <si>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</si>
  <si>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</si>
  <si>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</si>
  <si>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</si>
  <si>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</si>
  <si>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</si>
  <si>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</si>
  <si>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</si>
  <si>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</si>
  <si>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</si>
  <si>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</si>
  <si>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</si>
  <si>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</si>
  <si>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</si>
  <si>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</si>
  <si>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</si>
  <si>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</si>
  <si>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</si>
  <si>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</si>
  <si>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</si>
  <si>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</si>
  <si>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</si>
  <si>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</si>
  <si>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</si>
  <si>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</si>
  <si>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</si>
  <si>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</si>
  <si>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</si>
  <si>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</si>
  <si>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</si>
  <si>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</si>
  <si>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</si>
  <si>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</si>
  <si>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</si>
  <si>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</si>
  <si>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</si>
  <si>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</si>
  <si>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</si>
  <si>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</si>
  <si>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</si>
  <si>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</si>
  <si>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</si>
  <si>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</si>
  <si>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</si>
  <si>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</si>
  <si>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</si>
  <si>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</si>
  <si>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</si>
  <si>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</si>
  <si>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</si>
  <si>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</si>
  <si>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</si>
  <si>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</si>
  <si>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</si>
  <si>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</si>
  <si>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</si>
  <si>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</si>
  <si>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</si>
  <si>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</si>
  <si>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</si>
  <si>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</si>
  <si>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</si>
  <si>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</si>
  <si>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</si>
  <si>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</si>
  <si>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</si>
  <si>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</si>
  <si>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</si>
  <si>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</si>
  <si>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</si>
  <si>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</si>
  <si>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</si>
  <si>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</si>
  <si>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</si>
  <si>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</si>
  <si>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</si>
  <si>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</si>
  <si>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</si>
  <si>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</si>
  <si>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</si>
  <si>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</si>
  <si>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</si>
  <si>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</si>
  <si>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</si>
  <si>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</si>
  <si>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</si>
  <si>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</si>
  <si>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</si>
  <si>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</si>
  <si>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</si>
  <si>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</si>
  <si>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</si>
  <si>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</si>
  <si>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</si>
  <si>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</si>
  <si>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</si>
  <si>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</si>
  <si>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</si>
  <si>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</si>
  <si>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</si>
  <si>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</si>
  <si>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</si>
  <si>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</si>
  <si>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</si>
  <si>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</si>
  <si>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</si>
  <si>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</si>
  <si>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</si>
  <si>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</si>
  <si>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</si>
  <si>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</si>
  <si>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</si>
  <si>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</si>
  <si>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</si>
  <si>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</si>
  <si>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</si>
  <si>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</si>
  <si>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</si>
  <si>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</si>
  <si>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</si>
  <si>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</si>
  <si>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</si>
  <si>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</si>
  <si>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</si>
  <si>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</si>
  <si>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</si>
  <si>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</si>
  <si>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</si>
  <si>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</si>
  <si>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</si>
  <si>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</si>
  <si>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</si>
  <si>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</si>
  <si>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</si>
  <si>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</si>
  <si>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</si>
  <si>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</si>
  <si>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</si>
  <si>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</si>
  <si>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</si>
  <si>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</si>
  <si>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</si>
  <si>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</si>
  <si>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</si>
  <si>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</si>
  <si>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</si>
  <si>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</si>
  <si>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</si>
  <si>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</si>
  <si>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</si>
  <si>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</si>
  <si>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</si>
  <si>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</si>
  <si>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</si>
  <si>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</si>
  <si>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</si>
  <si>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</si>
  <si>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</si>
  <si>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</si>
  <si>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</si>
  <si>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</si>
  <si>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</si>
  <si>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</si>
  <si>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</si>
  <si>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</si>
  <si>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</si>
  <si>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</si>
  <si>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</si>
  <si>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</si>
  <si>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</si>
  <si>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</si>
  <si>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</si>
  <si>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</si>
  <si>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</si>
  <si>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</si>
  <si>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</si>
  <si>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</si>
  <si>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</si>
  <si>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</si>
  <si>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</si>
  <si>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</si>
  <si>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</si>
  <si>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</si>
  <si>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</si>
  <si>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</si>
  <si>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</si>
  <si>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</si>
  <si>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</si>
  <si>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</si>
  <si>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</si>
  <si>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</si>
  <si>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</si>
  <si>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</si>
  <si>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</si>
  <si>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</si>
  <si>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</si>
  <si>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</si>
  <si>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</si>
  <si>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</si>
  <si>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</si>
  <si>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</si>
  <si>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</si>
  <si>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</si>
  <si>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</si>
  <si>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</si>
  <si>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</si>
  <si>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</si>
  <si>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</si>
  <si>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</si>
  <si>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</si>
  <si>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</si>
  <si>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</si>
  <si>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</si>
  <si>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</si>
  <si>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</si>
  <si>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</si>
  <si>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</si>
  <si>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</si>
  <si>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</si>
  <si>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</si>
  <si>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</si>
  <si>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</si>
  <si>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</si>
  <si>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</si>
  <si>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</si>
  <si>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</si>
  <si>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</si>
  <si>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</si>
  <si>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</si>
  <si>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</si>
  <si>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</si>
  <si>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</si>
  <si>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</si>
  <si>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</si>
  <si>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</si>
  <si>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</si>
  <si>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</si>
  <si>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</si>
  <si>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</si>
  <si>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</si>
  <si>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</si>
  <si>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</si>
  <si>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</si>
  <si>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</si>
  <si>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</si>
  <si>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</si>
  <si>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</si>
  <si>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</si>
  <si>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</si>
  <si>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</si>
  <si>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</si>
  <si>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</si>
  <si>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</si>
  <si>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</si>
  <si>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</si>
  <si>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</si>
  <si>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</si>
  <si>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</si>
  <si>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</si>
  <si>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</si>
  <si>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</si>
  <si>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</si>
  <si>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</si>
  <si>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</si>
  <si>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</si>
  <si>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</si>
  <si>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</si>
  <si>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</si>
  <si>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</si>
  <si>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</si>
  <si>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</si>
  <si>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</si>
  <si>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</si>
  <si>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</si>
  <si>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</si>
  <si>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</si>
  <si>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</si>
  <si>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</si>
  <si>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</si>
  <si>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</si>
  <si>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</si>
  <si>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</si>
  <si>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</si>
  <si>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</si>
  <si>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</si>
  <si>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</si>
  <si>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</si>
  <si>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</si>
  <si>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</si>
  <si>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</si>
  <si>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</si>
  <si>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</si>
  <si>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</si>
  <si>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</si>
  <si>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</si>
  <si>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</si>
  <si>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</si>
  <si>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</si>
  <si>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</si>
  <si>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</si>
  <si>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</si>
  <si>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</si>
  <si>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</si>
  <si>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</si>
  <si>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</si>
  <si>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</si>
  <si>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</si>
  <si>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</si>
  <si>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</si>
  <si>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</si>
  <si>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</si>
  <si>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</si>
  <si>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</si>
  <si>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</si>
  <si>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</si>
  <si>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</si>
  <si>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</si>
  <si>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</si>
  <si>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</si>
  <si>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</si>
  <si>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</si>
  <si>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</si>
  <si>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</si>
  <si>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</si>
  <si>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</si>
  <si>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</si>
  <si>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</si>
  <si>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</si>
  <si>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</si>
  <si>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</si>
  <si>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</si>
  <si>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</si>
  <si>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</si>
  <si>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</si>
  <si>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</si>
  <si>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</si>
  <si>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</si>
  <si>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</si>
  <si>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</si>
  <si>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</si>
  <si>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</si>
  <si>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</si>
  <si>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</si>
  <si>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</si>
  <si>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</si>
  <si>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</si>
  <si>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</si>
  <si>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</si>
  <si>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</si>
  <si>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</si>
  <si>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</si>
  <si>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</si>
  <si>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</si>
  <si>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</si>
  <si>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</si>
  <si>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</si>
  <si>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</si>
  <si>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</si>
  <si>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</si>
  <si>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</si>
  <si>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</si>
  <si>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</si>
  <si>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</si>
  <si>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</si>
  <si>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</si>
  <si>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</si>
  <si>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</si>
  <si>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</si>
  <si>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</si>
  <si>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</si>
  <si>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</si>
  <si>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</si>
  <si>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</si>
  <si>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</si>
  <si>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</si>
  <si>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</si>
  <si>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</si>
  <si>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</si>
  <si>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</si>
  <si>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</si>
  <si>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</si>
  <si>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</si>
  <si>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</si>
  <si>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</si>
  <si>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</si>
  <si>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</si>
  <si>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</si>
  <si>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</si>
  <si>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</si>
  <si>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</si>
  <si>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</si>
  <si>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</si>
  <si>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</si>
  <si>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</si>
  <si>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</si>
  <si>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</si>
  <si>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</si>
  <si>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</si>
  <si>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</si>
  <si>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</si>
  <si>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</si>
  <si>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</si>
  <si>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</si>
  <si>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</si>
  <si>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</si>
  <si>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</si>
  <si>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</si>
  <si>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</si>
  <si>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</si>
  <si>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</si>
  <si>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</si>
  <si>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</si>
  <si>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</si>
  <si>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</si>
  <si>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</si>
  <si>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</si>
  <si>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</si>
  <si>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</si>
  <si>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</si>
  <si>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</si>
  <si>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</si>
  <si>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</si>
  <si>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</si>
  <si>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</si>
  <si>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</si>
  <si>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</si>
  <si>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</si>
  <si>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</si>
  <si>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</si>
  <si>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</si>
  <si>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</si>
  <si>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</si>
  <si>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</si>
  <si>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</si>
  <si>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</si>
  <si>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</si>
  <si>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</si>
  <si>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</si>
  <si>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</si>
  <si>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</si>
  <si>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</si>
  <si>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</si>
  <si>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</si>
  <si>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</si>
  <si>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</si>
  <si>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</si>
  <si>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</si>
  <si>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</si>
  <si>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</si>
  <si>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</si>
  <si>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</si>
  <si>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</si>
  <si>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</si>
  <si>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</si>
  <si>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</si>
  <si>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</si>
  <si>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</si>
  <si>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</si>
  <si>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</si>
  <si>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</si>
  <si>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</si>
  <si>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</si>
  <si>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</si>
  <si>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</si>
  <si>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</si>
  <si>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</si>
  <si>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</si>
  <si>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</si>
  <si>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</si>
  <si>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</si>
  <si>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</si>
  <si>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</si>
  <si>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</si>
  <si>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</si>
  <si>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</si>
  <si>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</si>
  <si>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</si>
  <si>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</si>
  <si>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</si>
  <si>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</si>
  <si>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</si>
  <si>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</si>
  <si>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</si>
  <si>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</si>
  <si>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</si>
  <si>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</si>
  <si>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</si>
  <si>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</si>
  <si>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</si>
  <si>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</si>
  <si>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</si>
  <si>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</si>
  <si>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</si>
  <si>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</si>
  <si>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</si>
  <si>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</si>
  <si>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</si>
  <si>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</si>
  <si>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</si>
  <si>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</si>
  <si>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</si>
  <si>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</si>
  <si>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</si>
  <si>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</si>
  <si>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</si>
  <si>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</si>
  <si>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</si>
  <si>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</si>
  <si>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</si>
  <si>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</si>
  <si>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</si>
  <si>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</si>
  <si>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</si>
  <si>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</si>
  <si>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</si>
  <si>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</si>
  <si>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</si>
  <si>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</si>
  <si>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</si>
  <si>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</si>
  <si>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</si>
  <si>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</si>
  <si>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</si>
  <si>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</si>
  <si>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</si>
  <si>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</si>
  <si>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</si>
  <si>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</si>
  <si>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</si>
  <si>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</si>
  <si>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</si>
  <si>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</si>
  <si>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</si>
  <si>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</si>
  <si>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</si>
  <si>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</si>
  <si>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</si>
  <si>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</si>
  <si>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</si>
  <si>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</si>
  <si>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</si>
  <si>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</si>
  <si>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</si>
  <si>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</si>
  <si>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</si>
  <si>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</si>
  <si>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</si>
  <si>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</si>
  <si>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</si>
  <si>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</si>
  <si>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</si>
  <si>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</si>
  <si>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</si>
  <si>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</si>
  <si>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</si>
  <si>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</si>
  <si>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</si>
  <si>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</si>
  <si>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</si>
  <si>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</si>
  <si>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</si>
  <si>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</si>
  <si>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</si>
  <si>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</si>
  <si>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</si>
  <si>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</si>
  <si>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</si>
  <si>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</si>
  <si>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</si>
  <si>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</si>
  <si>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</si>
  <si>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</si>
  <si>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</si>
  <si>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</si>
  <si>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</si>
  <si>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</si>
  <si>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</si>
  <si>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</si>
  <si>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</si>
  <si>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</si>
  <si>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</si>
  <si>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</si>
  <si>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</si>
  <si>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</si>
  <si>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</si>
  <si>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</si>
  <si>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</si>
  <si>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</si>
  <si>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</si>
  <si>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</si>
  <si>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</si>
  <si>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</si>
  <si>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</si>
  <si>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</si>
  <si>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</si>
  <si>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</si>
  <si>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</si>
  <si>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</si>
  <si>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</si>
  <si>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</si>
  <si>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</si>
  <si>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</si>
  <si>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</si>
  <si>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</si>
  <si>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</si>
  <si>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</si>
  <si>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</si>
  <si>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</si>
  <si>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</si>
  <si>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</si>
  <si>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</si>
  <si>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</si>
  <si>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</si>
  <si>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</si>
  <si>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</si>
  <si>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</si>
  <si>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</si>
  <si>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</si>
  <si>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</si>
  <si>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</si>
  <si>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</si>
  <si>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</si>
  <si>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</si>
  <si>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</si>
  <si>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</si>
  <si>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</si>
  <si>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</si>
  <si>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</si>
  <si>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</si>
  <si>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</si>
  <si>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</si>
  <si>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</si>
  <si>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</si>
  <si>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</si>
  <si>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</si>
  <si>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</si>
  <si>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</si>
  <si>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</si>
  <si>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</si>
  <si>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</si>
  <si>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</si>
  <si>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</si>
  <si>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</si>
  <si>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</si>
  <si>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</si>
  <si>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</si>
  <si>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</si>
  <si>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</si>
  <si>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</si>
  <si>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</si>
  <si>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</si>
  <si>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</si>
  <si>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</si>
  <si>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</si>
  <si>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</si>
  <si>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</si>
  <si>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</si>
  <si>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</si>
  <si>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</si>
  <si>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</si>
  <si>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</si>
  <si>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</si>
  <si>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</si>
  <si>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</si>
  <si>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</si>
  <si>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</si>
  <si>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</si>
  <si>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</si>
  <si>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</si>
  <si>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</si>
  <si>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</si>
  <si>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</si>
  <si>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</si>
  <si>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</si>
  <si>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</si>
  <si>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</si>
  <si>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</si>
  <si>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</si>
  <si>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</si>
  <si>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</si>
  <si>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</si>
  <si>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</si>
  <si>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</si>
  <si>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</si>
  <si>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</si>
  <si>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</si>
  <si>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</si>
  <si>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</si>
  <si>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</si>
  <si>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</si>
  <si>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</si>
  <si>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</si>
  <si>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</si>
  <si>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</si>
  <si>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</si>
  <si>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</si>
  <si>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</si>
  <si>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</si>
  <si>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</si>
  <si>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</si>
  <si>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</si>
  <si>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</si>
  <si>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</si>
  <si>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</si>
  <si>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</si>
  <si>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</si>
  <si>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</si>
  <si>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</si>
  <si>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</si>
  <si>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</si>
  <si>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</si>
  <si>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</si>
  <si>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</si>
  <si>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</si>
  <si>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</si>
  <si>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</si>
  <si>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</si>
  <si>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</si>
  <si>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</si>
  <si>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</si>
  <si>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</si>
  <si>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</si>
  <si>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</si>
  <si>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</si>
  <si>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</si>
  <si>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</si>
  <si>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</si>
  <si>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</si>
  <si>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</si>
  <si>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</si>
  <si>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</si>
  <si>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</si>
  <si>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</si>
  <si>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</si>
  <si>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</si>
  <si>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</si>
  <si>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</si>
  <si>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</si>
  <si>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</si>
  <si>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</si>
  <si>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</si>
  <si>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</si>
  <si>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</si>
  <si>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</si>
  <si>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</si>
  <si>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</si>
  <si>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</si>
  <si>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</si>
  <si>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</si>
  <si>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</si>
  <si>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</si>
  <si>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</si>
  <si>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</si>
  <si>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</si>
  <si>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</si>
  <si>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</si>
  <si>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</si>
  <si>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</si>
  <si>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</si>
  <si>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</si>
  <si>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</si>
  <si>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</si>
  <si>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</si>
  <si>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</si>
  <si>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</si>
  <si>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</si>
  <si>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</si>
  <si>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</si>
  <si>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</si>
  <si>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</si>
  <si>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</si>
  <si>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</si>
  <si>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</si>
  <si>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</si>
  <si>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</si>
  <si>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</si>
  <si>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</si>
  <si>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</si>
  <si>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</si>
  <si>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</si>
  <si>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</si>
  <si>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</si>
  <si>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</si>
  <si>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</si>
  <si>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</si>
  <si>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</si>
  <si>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</si>
  <si>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</si>
  <si>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</si>
  <si>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</si>
  <si>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</si>
  <si>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</si>
  <si>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</si>
  <si>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</si>
  <si>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</si>
  <si>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</si>
  <si>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</si>
  <si>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</si>
  <si>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</si>
  <si>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</si>
  <si>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</si>
  <si>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</si>
  <si>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</si>
  <si>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</si>
  <si>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</si>
  <si>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</si>
  <si>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</si>
  <si>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</si>
  <si>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</si>
  <si>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</si>
  <si>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</si>
  <si>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</si>
  <si>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</si>
  <si>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</si>
  <si>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</si>
  <si>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</si>
  <si>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</si>
  <si>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</si>
  <si>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</si>
  <si>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</si>
  <si>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</si>
  <si>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</si>
  <si>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</si>
  <si>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</si>
  <si>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</si>
  <si>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</si>
  <si>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</si>
  <si>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</si>
  <si>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</si>
  <si>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</si>
  <si>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</si>
  <si>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</si>
  <si>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</si>
  <si>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</si>
  <si>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</si>
  <si>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</si>
  <si>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</si>
  <si>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</si>
  <si>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</si>
  <si>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</si>
  <si>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</si>
  <si>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</si>
  <si>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</si>
  <si>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</si>
  <si>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</si>
  <si>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</si>
  <si>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</si>
  <si>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</si>
  <si>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</si>
  <si>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</si>
  <si>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</si>
  <si>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</si>
  <si>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</si>
  <si>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</si>
  <si>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</si>
  <si>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</si>
  <si>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</si>
  <si>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</si>
  <si>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</si>
  <si>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</si>
  <si>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</si>
  <si>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</si>
  <si>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</si>
  <si>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</si>
  <si>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</si>
  <si>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</si>
  <si>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</si>
  <si>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</si>
  <si>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</si>
  <si>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</si>
  <si>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</si>
  <si>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</si>
  <si>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</si>
  <si>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</si>
  <si>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</si>
  <si>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</si>
  <si>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</si>
  <si>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</si>
  <si>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</si>
  <si>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</si>
  <si>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</si>
  <si>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</si>
  <si>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</si>
  <si>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</si>
  <si>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</si>
  <si>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</si>
  <si>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</si>
  <si>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</si>
  <si>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</si>
  <si>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</si>
  <si>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</si>
  <si>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</si>
  <si>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</si>
  <si>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</si>
  <si>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</si>
  <si>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</si>
  <si>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</si>
  <si>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</si>
  <si>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</si>
  <si>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</si>
  <si>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</si>
  <si>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</si>
  <si>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</si>
  <si>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</si>
  <si>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</si>
  <si>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</si>
  <si>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</si>
  <si>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</si>
  <si>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</si>
  <si>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</si>
  <si>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</si>
  <si>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</si>
  <si>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</si>
  <si>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</si>
  <si>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</si>
  <si>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</si>
  <si>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</si>
  <si>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</si>
  <si>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</si>
  <si>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</si>
  <si>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</si>
  <si>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</si>
  <si>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</si>
  <si>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</si>
  <si>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</si>
  <si>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</si>
  <si>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</si>
  <si>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</si>
  <si>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</si>
  <si>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</si>
  <si>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</si>
  <si>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</si>
  <si>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</si>
  <si>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</si>
  <si>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</si>
  <si>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</si>
  <si>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</si>
  <si>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</si>
  <si>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</si>
  <si>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</si>
  <si>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</si>
  <si>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</si>
  <si>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</si>
  <si>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</si>
  <si>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</si>
  <si>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</si>
  <si>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</si>
  <si>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</si>
  <si>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</si>
  <si>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</si>
  <si>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</si>
  <si>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</si>
  <si>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</si>
  <si>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</si>
  <si>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</si>
  <si>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</si>
  <si>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</si>
  <si>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</si>
  <si>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</si>
  <si>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</si>
  <si>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</si>
  <si>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</si>
  <si>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</si>
  <si>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</si>
  <si>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</si>
  <si>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</si>
  <si>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</si>
  <si>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</si>
  <si>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</si>
  <si>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</si>
  <si>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</si>
  <si>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</si>
  <si>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</si>
  <si>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</si>
  <si>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</si>
  <si>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</si>
  <si>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</si>
  <si>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</si>
  <si>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</si>
  <si>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</si>
  <si>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</si>
  <si>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</si>
  <si>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</si>
  <si>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</si>
  <si>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</si>
  <si>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</si>
  <si>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</si>
  <si>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</si>
  <si>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</si>
  <si>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</si>
  <si>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</si>
  <si>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</si>
  <si>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</si>
  <si>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</si>
  <si>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</si>
  <si>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</si>
  <si>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</si>
  <si>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</si>
  <si>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</si>
  <si>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</si>
  <si>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</si>
  <si>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</si>
  <si>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</si>
  <si>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</si>
  <si>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</si>
  <si>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</si>
  <si>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</si>
  <si>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</si>
  <si>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</si>
  <si>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</si>
  <si>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</si>
  <si>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</si>
  <si>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</si>
  <si>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</si>
  <si>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</si>
  <si>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</si>
  <si>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</si>
  <si>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</si>
  <si>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</si>
  <si>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</si>
  <si>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</si>
  <si>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</si>
  <si>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</si>
  <si>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</si>
  <si>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</si>
  <si>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</si>
  <si>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</si>
  <si>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</si>
  <si>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</si>
  <si>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</si>
  <si>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</si>
  <si>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</si>
  <si>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</si>
  <si>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</si>
  <si>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</si>
  <si>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</si>
  <si>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</si>
  <si>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</si>
  <si>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</si>
  <si>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</si>
  <si>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</si>
  <si>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</si>
  <si>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</si>
  <si>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</si>
  <si>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</si>
  <si>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</si>
  <si>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</si>
  <si>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</si>
  <si>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</si>
  <si>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</si>
  <si>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</si>
  <si>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</si>
  <si>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</si>
  <si>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</si>
  <si>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</si>
  <si>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</si>
  <si>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</si>
  <si>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</si>
  <si>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</si>
  <si>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</si>
  <si>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</si>
  <si>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</si>
  <si>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</si>
  <si>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</si>
  <si>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</si>
  <si>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</si>
  <si>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</si>
  <si>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</si>
  <si>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</si>
  <si>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</si>
  <si>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</si>
  <si>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</si>
  <si>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</si>
  <si>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</si>
  <si>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</si>
  <si>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</si>
  <si>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</si>
  <si>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</si>
  <si>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</si>
  <si>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</si>
  <si>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</si>
  <si>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</si>
  <si>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</si>
  <si>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</si>
  <si>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</si>
  <si>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</si>
  <si>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</si>
  <si>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</si>
  <si>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</si>
  <si>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</si>
  <si>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</si>
  <si>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</si>
  <si>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</si>
  <si>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</si>
  <si>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</si>
  <si>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</si>
  <si>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</si>
  <si>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</si>
  <si>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</si>
  <si>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</si>
  <si>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</si>
  <si>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</si>
  <si>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</si>
  <si>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</si>
  <si>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</si>
  <si>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</si>
  <si>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</si>
  <si>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</si>
  <si>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</si>
  <si>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</si>
  <si>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</si>
  <si>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</si>
  <si>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</si>
  <si>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</si>
  <si>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</si>
  <si>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</si>
  <si>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</si>
  <si>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</si>
  <si>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</si>
  <si>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</si>
  <si>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</si>
  <si>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</si>
  <si>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</si>
  <si>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</si>
  <si>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</si>
  <si>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</si>
  <si>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</si>
  <si>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</si>
  <si>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</si>
  <si>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</si>
  <si>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</si>
  <si>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</si>
  <si>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</si>
  <si>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</si>
  <si>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</si>
  <si>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</si>
  <si>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</si>
  <si>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</si>
  <si>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</si>
  <si>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</si>
  <si>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</si>
  <si>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</si>
  <si>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</si>
  <si>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</si>
  <si>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</si>
  <si>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</si>
  <si>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</si>
  <si>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</si>
  <si>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</si>
  <si>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</si>
  <si>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</si>
  <si>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</si>
  <si>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</si>
  <si>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</si>
  <si>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</si>
  <si>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</si>
  <si>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</si>
  <si>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</si>
  <si>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</si>
  <si>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</si>
  <si>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</si>
  <si>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</si>
  <si>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</si>
  <si>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</si>
  <si>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</si>
  <si>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</si>
  <si>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</si>
  <si>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</si>
  <si>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</si>
  <si>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</si>
  <si>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</si>
  <si>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</si>
  <si>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</si>
  <si>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</si>
  <si>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</si>
  <si>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</si>
  <si>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</si>
  <si>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</si>
  <si>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</si>
  <si>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</si>
  <si>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</si>
  <si>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</si>
  <si>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</si>
  <si>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</si>
  <si>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</si>
  <si>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</si>
  <si>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</si>
  <si>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</si>
  <si>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</si>
  <si>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</si>
  <si>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</si>
  <si>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</si>
  <si>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</si>
  <si>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</si>
  <si>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</si>
  <si>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</si>
  <si>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</si>
  <si>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</si>
  <si>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</si>
  <si>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</si>
  <si>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</si>
  <si>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</si>
  <si>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</si>
  <si>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</si>
  <si>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</si>
  <si>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</si>
  <si>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</si>
  <si>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</si>
  <si>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</si>
  <si>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</si>
  <si>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</si>
  <si>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</si>
  <si>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</si>
  <si>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</si>
  <si>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</si>
  <si>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</si>
  <si>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</si>
  <si>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</si>
  <si>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</si>
  <si>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</si>
  <si>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</si>
  <si>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</si>
  <si>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</si>
  <si>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</si>
  <si>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</si>
  <si>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</si>
  <si>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</si>
  <si>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</si>
  <si>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</si>
  <si>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</si>
  <si>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</si>
  <si>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</si>
  <si>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</si>
  <si>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</si>
  <si>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</si>
  <si>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</si>
  <si>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</si>
  <si>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</si>
  <si>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</si>
  <si>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</si>
  <si>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</si>
  <si>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</si>
  <si>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</si>
  <si>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</si>
  <si>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</si>
  <si>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</si>
  <si>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</si>
  <si>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</si>
  <si>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</si>
  <si>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</si>
  <si>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</si>
  <si>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</si>
  <si>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</si>
  <si>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</si>
  <si>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</si>
  <si>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</si>
  <si>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</si>
  <si>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</si>
  <si>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</si>
  <si>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</si>
  <si>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</si>
  <si>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</si>
  <si>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</si>
  <si>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</si>
  <si>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</si>
  <si>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</si>
  <si>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</si>
  <si>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</si>
  <si>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</si>
  <si>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</si>
  <si>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</si>
  <si>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</si>
  <si>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</si>
  <si>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</si>
  <si>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</si>
  <si>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</si>
  <si>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</si>
  <si>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</si>
  <si>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</si>
  <si>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</si>
  <si>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</si>
  <si>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</si>
  <si>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</si>
  <si>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</si>
  <si>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</si>
  <si>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</si>
  <si>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</si>
  <si>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</si>
  <si>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</si>
  <si>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</si>
  <si>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</si>
  <si>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</si>
  <si>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</si>
  <si>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</si>
  <si>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</si>
  <si>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</si>
  <si>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</si>
  <si>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</si>
  <si>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</si>
  <si>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</si>
  <si>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</si>
  <si>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</si>
  <si>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</si>
  <si>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</si>
  <si>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</si>
  <si>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</si>
  <si>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</si>
  <si>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</si>
  <si>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</si>
  <si>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</si>
  <si>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</si>
  <si>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</si>
  <si>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</si>
  <si>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</si>
  <si>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</si>
  <si>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</si>
  <si>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</si>
  <si>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</si>
  <si>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</si>
  <si>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</si>
  <si>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</si>
  <si>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</si>
  <si>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</si>
  <si>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</si>
  <si>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</si>
  <si>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</si>
  <si>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</si>
  <si>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</si>
  <si>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</si>
  <si>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</si>
  <si>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</si>
  <si>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</si>
  <si>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</si>
  <si>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</si>
  <si>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</si>
  <si>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</si>
  <si>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</si>
  <si>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</si>
  <si>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</si>
  <si>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</si>
  <si>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</si>
  <si>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</si>
  <si>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</si>
  <si>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</si>
  <si>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</si>
  <si>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</si>
  <si>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</si>
  <si>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</si>
  <si>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</si>
  <si>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</si>
  <si>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</si>
  <si>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</si>
  <si>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</si>
  <si>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</si>
  <si>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</si>
  <si>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</si>
  <si>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</si>
  <si>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</si>
  <si>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</si>
  <si>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</si>
  <si>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</si>
  <si>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</si>
  <si>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</si>
  <si>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</si>
  <si>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</si>
  <si>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</si>
  <si>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</si>
  <si>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</si>
  <si>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</si>
  <si>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</si>
  <si>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</si>
  <si>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</si>
  <si>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</si>
  <si>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</si>
  <si>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</si>
  <si>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</si>
  <si>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</si>
  <si>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</si>
  <si>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</si>
  <si>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</si>
  <si>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</si>
  <si>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</si>
  <si>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</si>
  <si>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</si>
  <si>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</si>
  <si>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</si>
  <si>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</si>
  <si>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</si>
  <si>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</si>
  <si>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</si>
  <si>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</si>
  <si>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</si>
  <si>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</si>
  <si>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</si>
  <si>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</si>
  <si>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</si>
  <si>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</si>
  <si>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</si>
  <si>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</si>
  <si>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</si>
  <si>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</si>
  <si>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</si>
  <si>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</si>
  <si>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</si>
  <si>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</si>
  <si>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</si>
  <si>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</si>
  <si>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</si>
  <si>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</si>
  <si>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</si>
  <si>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</si>
  <si>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</si>
  <si>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</si>
  <si>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</si>
  <si>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</si>
  <si>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</si>
  <si>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</si>
  <si>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</si>
  <si>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</si>
  <si>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</si>
  <si>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</si>
  <si>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</si>
  <si>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</si>
  <si>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</si>
  <si>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</si>
  <si>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</si>
  <si>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</si>
  <si>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</si>
  <si>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</si>
  <si>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</si>
  <si>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</si>
  <si>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</si>
  <si>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</si>
  <si>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</si>
  <si>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</si>
  <si>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</si>
  <si>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</si>
  <si>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</si>
  <si>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</si>
  <si>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</si>
  <si>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</si>
  <si>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</si>
  <si>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</si>
  <si>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</si>
  <si>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</si>
  <si>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</si>
  <si>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</si>
  <si>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</si>
  <si>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</si>
  <si>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</si>
  <si>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</si>
  <si>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</si>
  <si>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</si>
  <si>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</si>
  <si>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</si>
  <si>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</si>
  <si>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</si>
  <si>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/  { fnSettingsToXEQ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</si>
  <si>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</si>
  <si>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</si>
  <si>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</si>
  <si>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</si>
  <si>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</si>
  <si>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</si>
  <si>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</si>
  <si>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</si>
  <si>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</si>
  <si>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</si>
  <si>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</si>
  <si>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</si>
  <si>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</si>
  <si>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</si>
  <si>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</si>
  <si>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</si>
  <si>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</si>
  <si>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</si>
  <si>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</si>
  <si>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</si>
  <si>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</si>
  <si>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"SET&gt;TXT"</t>
  </si>
  <si>
    <t>"SETUKOLD"</t>
  </si>
  <si>
    <t>"UK OLD"</t>
  </si>
  <si>
    <t>"SETCH"</t>
  </si>
  <si>
    <t>"CH"</t>
  </si>
  <si>
    <t>ITM_SETUKOLD</t>
  </si>
  <si>
    <t>CFG_UKOLD</t>
  </si>
  <si>
    <t>CFG_CH</t>
  </si>
  <si>
    <t>ITM_SETCH</t>
  </si>
  <si>
    <t>"IPGRP"</t>
  </si>
  <si>
    <t>"IPGRP1"</t>
  </si>
  <si>
    <t>"IPGRP1x"</t>
  </si>
  <si>
    <t>"LSEP."</t>
  </si>
  <si>
    <t>"SEP."</t>
  </si>
  <si>
    <t>"LSEP,"</t>
  </si>
  <si>
    <t>"SEP,"</t>
  </si>
  <si>
    <t>"LSEP'"</t>
  </si>
  <si>
    <t>"SEP'"</t>
  </si>
  <si>
    <t>"LSEP" STD_OPEN_BOX</t>
  </si>
  <si>
    <t>"SEP" STD_OPEN_BOX</t>
  </si>
  <si>
    <t>"LSEP" STD_UNDERSCORE</t>
  </si>
  <si>
    <t>"SEP" STD_UNDERSCORE</t>
  </si>
  <si>
    <t>"LNOSEP"</t>
  </si>
  <si>
    <t>"NOSEP"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</si>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</sst>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7" workbookViewId="0">
      <selection activeCell="G80" sqref="G80"/>
    </sheetView>
  </sheetViews>
  <sheetFormatPr baseColWidth="10" defaultRowHeight="16"/>
  <sheetData>
    <row r="1" spans="5:9">
      <c r="E1" s="54"/>
      <c r="G1" s="298" t="s">
        <v>5552</v>
      </c>
      <c r="I1" t="str">
        <f>""""&amp;G1&amp;""""</f>
        <v>"yr.gregor"</v>
      </c>
    </row>
    <row r="2" spans="5:9">
      <c r="E2" s="53"/>
      <c r="G2" s="298" t="s">
        <v>5553</v>
      </c>
      <c r="I2" t="str">
        <f t="shared" ref="I2:I65" si="0">""""&amp;G2&amp;""""</f>
        <v>"rad.bohr"</v>
      </c>
    </row>
    <row r="3" spans="5:9">
      <c r="E3" s="53"/>
      <c r="G3" s="298" t="s">
        <v>5554</v>
      </c>
      <c r="I3" t="str">
        <f t="shared" si="0"/>
        <v>"orb.moon"</v>
      </c>
    </row>
    <row r="4" spans="5:9">
      <c r="E4" s="53"/>
      <c r="G4" s="298" t="s">
        <v>5555</v>
      </c>
      <c r="I4" t="str">
        <f t="shared" si="0"/>
        <v>"orb.earth"</v>
      </c>
    </row>
    <row r="5" spans="5:9">
      <c r="E5" s="53"/>
      <c r="G5" s="298" t="s">
        <v>5542</v>
      </c>
      <c r="I5" t="str">
        <f t="shared" si="0"/>
        <v>"lightspeed"</v>
      </c>
    </row>
    <row r="6" spans="5:9">
      <c r="E6" s="53"/>
      <c r="G6" s="298" t="s">
        <v>5556</v>
      </c>
      <c r="I6" t="str">
        <f t="shared" si="0"/>
        <v>"c.radiatn1"</v>
      </c>
    </row>
    <row r="7" spans="5:9">
      <c r="E7" s="53"/>
      <c r="G7" s="298" t="s">
        <v>5557</v>
      </c>
      <c r="I7" t="str">
        <f t="shared" si="0"/>
        <v>"c.radiatn2"</v>
      </c>
    </row>
    <row r="8" spans="5:9">
      <c r="E8" s="53"/>
      <c r="G8" s="298" t="s">
        <v>5469</v>
      </c>
      <c r="I8" t="str">
        <f t="shared" si="0"/>
        <v>"charge.elem"</v>
      </c>
    </row>
    <row r="9" spans="5:9">
      <c r="E9" s="53"/>
      <c r="G9" s="298" t="s">
        <v>5470</v>
      </c>
      <c r="I9" t="str">
        <f t="shared" si="0"/>
        <v>"e.euler"</v>
      </c>
    </row>
    <row r="10" spans="5:9">
      <c r="E10" s="53"/>
      <c r="G10" s="298" t="s">
        <v>5558</v>
      </c>
      <c r="I10" t="str">
        <f t="shared" si="0"/>
        <v>"c.faraday"</v>
      </c>
    </row>
    <row r="11" spans="5:9">
      <c r="E11" s="53"/>
      <c r="G11" s="298" t="s">
        <v>5559</v>
      </c>
      <c r="I11" t="str">
        <f t="shared" si="0"/>
        <v>"α.feigenbm"</v>
      </c>
    </row>
    <row r="12" spans="5:9">
      <c r="E12" s="53"/>
      <c r="G12" s="298" t="s">
        <v>5560</v>
      </c>
      <c r="I12" t="str">
        <f t="shared" si="0"/>
        <v>"δ.feigenbm"</v>
      </c>
    </row>
    <row r="13" spans="5:9">
      <c r="E13" s="53"/>
      <c r="G13" s="298" t="s">
        <v>5561</v>
      </c>
      <c r="I13" t="str">
        <f t="shared" si="0"/>
        <v>"c.grav.nwt"</v>
      </c>
    </row>
    <row r="14" spans="5:9">
      <c r="E14" s="53"/>
      <c r="G14" s="298" t="s">
        <v>5471</v>
      </c>
      <c r="I14" t="str">
        <f t="shared" si="0"/>
        <v>"cond.quant"</v>
      </c>
    </row>
    <row r="15" spans="5:9">
      <c r="E15" s="53"/>
      <c r="G15" s="298" t="s">
        <v>5562</v>
      </c>
      <c r="I15" t="str">
        <f t="shared" si="0"/>
        <v>"c.catalan"</v>
      </c>
    </row>
    <row r="16" spans="5:9">
      <c r="E16" s="53"/>
      <c r="G16" s="298" t="s">
        <v>5472</v>
      </c>
      <c r="I16" t="str">
        <f t="shared" si="0"/>
        <v>"gfact.elec"</v>
      </c>
    </row>
    <row r="17" spans="5:9">
      <c r="E17" s="53"/>
      <c r="G17" s="298" t="s">
        <v>5563</v>
      </c>
      <c r="I17" t="str">
        <f t="shared" si="0"/>
        <v>"c.grav.geo"</v>
      </c>
    </row>
    <row r="18" spans="5:9">
      <c r="E18" s="53"/>
      <c r="G18" s="298" t="s">
        <v>5564</v>
      </c>
      <c r="I18" t="str">
        <f t="shared" si="0"/>
        <v>"acc.earth"</v>
      </c>
    </row>
    <row r="19" spans="5:9">
      <c r="E19" s="53"/>
      <c r="G19" s="298" t="s">
        <v>5565</v>
      </c>
      <c r="I19" t="str">
        <f t="shared" si="0"/>
        <v>"c.planck"</v>
      </c>
    </row>
    <row r="20" spans="5:9">
      <c r="E20" s="53"/>
      <c r="G20" s="298" t="s">
        <v>5566</v>
      </c>
      <c r="I20" t="str">
        <f t="shared" si="0"/>
        <v>"red.planck"</v>
      </c>
    </row>
    <row r="21" spans="5:9">
      <c r="E21" s="53"/>
      <c r="G21" s="298" t="s">
        <v>5567</v>
      </c>
      <c r="I21" t="str">
        <f t="shared" si="0"/>
        <v>"c.boltzmn"</v>
      </c>
    </row>
    <row r="22" spans="5:9">
      <c r="E22" s="53"/>
      <c r="G22" s="298" t="s">
        <v>5568</v>
      </c>
      <c r="I22" t="str">
        <f t="shared" si="0"/>
        <v>"c.josephsn"</v>
      </c>
    </row>
    <row r="23" spans="5:9">
      <c r="E23" s="53"/>
      <c r="G23" s="298" t="s">
        <v>5569</v>
      </c>
      <c r="I23" t="str">
        <f t="shared" si="0"/>
        <v>"len.planck"</v>
      </c>
    </row>
    <row r="24" spans="5:9">
      <c r="E24" s="53"/>
      <c r="G24" s="298" t="s">
        <v>5570</v>
      </c>
      <c r="I24" t="str">
        <f t="shared" si="0"/>
        <v>"mass.elec"</v>
      </c>
    </row>
    <row r="25" spans="5:9">
      <c r="E25" s="53"/>
      <c r="G25" s="298" t="s">
        <v>5473</v>
      </c>
      <c r="I25" t="str">
        <f t="shared" si="0"/>
        <v>"mass.moon"</v>
      </c>
    </row>
    <row r="26" spans="5:9">
      <c r="E26" s="53"/>
      <c r="G26" s="298" t="s">
        <v>5571</v>
      </c>
      <c r="I26" t="str">
        <f t="shared" si="0"/>
        <v>"mass.neu"</v>
      </c>
    </row>
    <row r="27" spans="5:9">
      <c r="E27" s="53"/>
      <c r="G27" s="298" t="s">
        <v>5572</v>
      </c>
      <c r="I27" t="str">
        <f t="shared" si="0"/>
        <v>"r.neu.prot"</v>
      </c>
    </row>
    <row r="28" spans="5:9">
      <c r="E28" s="53"/>
      <c r="G28" s="298" t="s">
        <v>5573</v>
      </c>
      <c r="I28" t="str">
        <f t="shared" si="0"/>
        <v>"mass.prot"</v>
      </c>
    </row>
    <row r="29" spans="5:9">
      <c r="E29" s="53"/>
      <c r="G29" s="298" t="s">
        <v>5474</v>
      </c>
      <c r="I29" t="str">
        <f t="shared" si="0"/>
        <v>"mass.planck"</v>
      </c>
    </row>
    <row r="30" spans="5:9">
      <c r="E30" s="53"/>
      <c r="G30" s="298" t="s">
        <v>5574</v>
      </c>
      <c r="I30" t="str">
        <f t="shared" si="0"/>
        <v>"r.prot.elec"</v>
      </c>
    </row>
    <row r="31" spans="5:9">
      <c r="E31" s="53"/>
      <c r="G31" s="298" t="s">
        <v>5475</v>
      </c>
      <c r="I31" t="str">
        <f t="shared" si="0"/>
        <v>"mass.atom"</v>
      </c>
    </row>
    <row r="32" spans="5:9">
      <c r="E32" s="53"/>
      <c r="G32" s="298" t="s">
        <v>5476</v>
      </c>
      <c r="I32" t="str">
        <f t="shared" si="0"/>
        <v>"energy.atom"</v>
      </c>
    </row>
    <row r="33" spans="5:9">
      <c r="E33" s="53"/>
      <c r="G33" s="298" t="s">
        <v>5477</v>
      </c>
      <c r="I33" t="str">
        <f t="shared" si="0"/>
        <v>"mass.muon"</v>
      </c>
    </row>
    <row r="34" spans="5:9">
      <c r="E34" s="53"/>
      <c r="G34" s="298" t="s">
        <v>5478</v>
      </c>
      <c r="I34" t="str">
        <f t="shared" si="0"/>
        <v>"mass.sun"</v>
      </c>
    </row>
    <row r="35" spans="5:9">
      <c r="E35" s="53"/>
      <c r="G35" s="298" t="s">
        <v>5479</v>
      </c>
      <c r="I35" t="str">
        <f t="shared" si="0"/>
        <v>"mass.earth"</v>
      </c>
    </row>
    <row r="36" spans="5:9">
      <c r="E36" s="53"/>
      <c r="G36" s="298" t="s">
        <v>5480</v>
      </c>
      <c r="I36" t="str">
        <f t="shared" si="0"/>
        <v>"nr.avogadro"</v>
      </c>
    </row>
    <row r="37" spans="5:9">
      <c r="E37" s="53"/>
      <c r="G37" s="298" t="s">
        <v>5575</v>
      </c>
      <c r="I37" t="str">
        <f t="shared" si="0"/>
        <v>"not.a.nr"</v>
      </c>
    </row>
    <row r="38" spans="5:9">
      <c r="E38" s="53"/>
      <c r="G38" s="298" t="s">
        <v>5576</v>
      </c>
      <c r="I38" t="str">
        <f t="shared" si="0"/>
        <v>"press.atm"</v>
      </c>
    </row>
    <row r="39" spans="5:9">
      <c r="E39" s="53"/>
      <c r="G39" s="298" t="s">
        <v>5577</v>
      </c>
      <c r="I39" t="str">
        <f t="shared" si="0"/>
        <v>"c.mol.gas"</v>
      </c>
    </row>
    <row r="40" spans="5:9">
      <c r="E40" s="53"/>
      <c r="G40" s="298" t="s">
        <v>5578</v>
      </c>
      <c r="I40" t="str">
        <f t="shared" si="0"/>
        <v>"rad.elec"</v>
      </c>
    </row>
    <row r="41" spans="5:9">
      <c r="E41" s="53"/>
      <c r="G41" s="298" t="s">
        <v>5579</v>
      </c>
      <c r="I41" t="str">
        <f t="shared" si="0"/>
        <v>"c.klitzing"</v>
      </c>
    </row>
    <row r="42" spans="5:9">
      <c r="E42" s="53"/>
      <c r="G42" s="298" t="s">
        <v>5580</v>
      </c>
      <c r="I42" t="str">
        <f t="shared" si="0"/>
        <v>"rad.moon"</v>
      </c>
    </row>
    <row r="43" spans="5:9">
      <c r="E43" s="53"/>
      <c r="G43" s="298" t="s">
        <v>5581</v>
      </c>
      <c r="I43" t="str">
        <f t="shared" si="0"/>
        <v>"c.rydberg"</v>
      </c>
    </row>
    <row r="44" spans="5:9">
      <c r="E44" s="53"/>
      <c r="G44" s="298" t="s">
        <v>5582</v>
      </c>
      <c r="I44" t="str">
        <f t="shared" si="0"/>
        <v>"rad.sun"</v>
      </c>
    </row>
    <row r="45" spans="5:9">
      <c r="E45" s="53"/>
      <c r="G45" s="298" t="s">
        <v>5583</v>
      </c>
      <c r="I45" t="str">
        <f t="shared" si="0"/>
        <v>"rad.earth"</v>
      </c>
    </row>
    <row r="46" spans="5:9">
      <c r="E46" s="53"/>
      <c r="G46" s="298" t="s">
        <v>5584</v>
      </c>
      <c r="I46" t="str">
        <f t="shared" si="0"/>
        <v>"majax.earth"</v>
      </c>
    </row>
    <row r="47" spans="5:9">
      <c r="E47" s="53"/>
      <c r="G47" s="298" t="s">
        <v>5585</v>
      </c>
      <c r="I47" t="str">
        <f t="shared" si="0"/>
        <v>"minax.earth"</v>
      </c>
    </row>
    <row r="48" spans="5:9">
      <c r="E48" s="53"/>
      <c r="G48" s="298" t="s">
        <v>5586</v>
      </c>
      <c r="I48" t="str">
        <f t="shared" si="0"/>
        <v>"sq.eccent1"</v>
      </c>
    </row>
    <row r="49" spans="5:9">
      <c r="E49" s="53"/>
      <c r="G49" s="298" t="s">
        <v>5587</v>
      </c>
      <c r="I49" t="str">
        <f t="shared" si="0"/>
        <v>"sq.eccent2"</v>
      </c>
    </row>
    <row r="50" spans="5:9">
      <c r="E50" s="53"/>
      <c r="G50" s="298" t="s">
        <v>5588</v>
      </c>
      <c r="I50" t="str">
        <f t="shared" si="0"/>
        <v>"f.flatteng"</v>
      </c>
    </row>
    <row r="51" spans="5:9">
      <c r="E51" s="53"/>
      <c r="G51" s="298" t="s">
        <v>5589</v>
      </c>
      <c r="I51" t="str">
        <f t="shared" si="0"/>
        <v>"temp.stand"</v>
      </c>
    </row>
    <row r="52" spans="5:9">
      <c r="E52" s="53"/>
      <c r="G52" s="298" t="s">
        <v>5481</v>
      </c>
      <c r="I52" t="str">
        <f t="shared" si="0"/>
        <v>"temp.planck"</v>
      </c>
    </row>
    <row r="53" spans="5:9">
      <c r="E53" s="53"/>
      <c r="G53" s="298" t="s">
        <v>5482</v>
      </c>
      <c r="I53" t="str">
        <f t="shared" si="0"/>
        <v>"time.planck"</v>
      </c>
    </row>
    <row r="54" spans="5:9">
      <c r="E54" s="53"/>
      <c r="G54" s="298" t="s">
        <v>5543</v>
      </c>
      <c r="I54" t="str">
        <f t="shared" si="0"/>
        <v>"volume.gas"</v>
      </c>
    </row>
    <row r="55" spans="5:9">
      <c r="E55" s="53"/>
      <c r="G55" s="298" t="s">
        <v>5590</v>
      </c>
      <c r="I55" t="str">
        <f t="shared" si="0"/>
        <v>"imped.vac"</v>
      </c>
    </row>
    <row r="56" spans="5:9">
      <c r="E56" s="53"/>
      <c r="G56" s="298" t="s">
        <v>5591</v>
      </c>
      <c r="I56" t="str">
        <f t="shared" si="0"/>
        <v>"c.finestruc"</v>
      </c>
    </row>
    <row r="57" spans="5:9">
      <c r="E57" s="53"/>
      <c r="G57" s="298" t="s">
        <v>5561</v>
      </c>
      <c r="I57" t="str">
        <f t="shared" si="0"/>
        <v>"c.grav.nwt"</v>
      </c>
    </row>
    <row r="58" spans="5:9">
      <c r="E58" s="53"/>
      <c r="G58" s="298" t="s">
        <v>5592</v>
      </c>
      <c r="I58" t="str">
        <f t="shared" si="0"/>
        <v>"c.eul.masc"</v>
      </c>
    </row>
    <row r="59" spans="5:9">
      <c r="E59" s="53"/>
      <c r="G59" s="298" t="s">
        <v>5593</v>
      </c>
      <c r="I59" t="str">
        <f t="shared" si="0"/>
        <v>"r.gyro.prot"</v>
      </c>
    </row>
    <row r="60" spans="5:9">
      <c r="E60" s="53"/>
      <c r="G60" s="298" t="s">
        <v>5594</v>
      </c>
      <c r="I60" t="str">
        <f t="shared" si="0"/>
        <v>"frq.hypf.cs"</v>
      </c>
    </row>
    <row r="61" spans="5:9">
      <c r="E61" s="53"/>
      <c r="G61" s="298" t="s">
        <v>5595</v>
      </c>
      <c r="I61" t="str">
        <f t="shared" si="0"/>
        <v>"epermt.vac"</v>
      </c>
    </row>
    <row r="62" spans="5:9">
      <c r="E62" s="53"/>
      <c r="G62" s="298" t="s">
        <v>5596</v>
      </c>
      <c r="I62" t="str">
        <f t="shared" si="0"/>
        <v>"wavln.elec"</v>
      </c>
    </row>
    <row r="63" spans="5:9">
      <c r="E63" s="53"/>
      <c r="G63" s="298" t="s">
        <v>5597</v>
      </c>
      <c r="I63" t="str">
        <f t="shared" si="0"/>
        <v>"wavln.neu"</v>
      </c>
    </row>
    <row r="64" spans="5:9">
      <c r="E64" s="53"/>
      <c r="G64" s="298" t="s">
        <v>5598</v>
      </c>
      <c r="I64" t="str">
        <f t="shared" si="0"/>
        <v>"wavln.prot"</v>
      </c>
    </row>
    <row r="65" spans="5:9">
      <c r="E65" s="53"/>
      <c r="G65" s="298" t="s">
        <v>5599</v>
      </c>
      <c r="I65" t="str">
        <f t="shared" si="0"/>
        <v>"mpermb.vac"</v>
      </c>
    </row>
    <row r="66" spans="5:9">
      <c r="E66" s="53"/>
      <c r="G66" s="298" t="s">
        <v>5600</v>
      </c>
      <c r="I66" t="str">
        <f t="shared" ref="I66:I79" si="1">""""&amp;G66&amp;""""</f>
        <v>"magn.both"</v>
      </c>
    </row>
    <row r="67" spans="5:9">
      <c r="E67" s="53"/>
      <c r="G67" s="298" t="s">
        <v>5601</v>
      </c>
      <c r="I67" t="str">
        <f t="shared" si="1"/>
        <v>"mgmom.elec"</v>
      </c>
    </row>
    <row r="68" spans="5:9">
      <c r="E68" s="53"/>
      <c r="G68" s="298" t="s">
        <v>5602</v>
      </c>
      <c r="I68" t="str">
        <f t="shared" si="1"/>
        <v>"r.elec.bohr"</v>
      </c>
    </row>
    <row r="69" spans="5:9">
      <c r="E69" s="53"/>
      <c r="G69" s="298" t="s">
        <v>5603</v>
      </c>
      <c r="I69" t="str">
        <f t="shared" si="1"/>
        <v>"magmom.neu"</v>
      </c>
    </row>
    <row r="70" spans="5:9">
      <c r="E70" s="53"/>
      <c r="G70" s="298" t="s">
        <v>5604</v>
      </c>
      <c r="I70" t="str">
        <f t="shared" si="1"/>
        <v>"mgmom.prot"</v>
      </c>
    </row>
    <row r="71" spans="5:9">
      <c r="E71" s="53"/>
      <c r="G71" s="298" t="s">
        <v>5605</v>
      </c>
      <c r="I71" t="str">
        <f t="shared" si="1"/>
        <v>"magn.nucl"</v>
      </c>
    </row>
    <row r="72" spans="5:9">
      <c r="E72" s="53"/>
      <c r="G72" s="298" t="s">
        <v>5606</v>
      </c>
      <c r="I72" t="str">
        <f t="shared" si="1"/>
        <v>"mgmom.muon"</v>
      </c>
    </row>
    <row r="73" spans="5:9">
      <c r="E73" s="53"/>
      <c r="G73" s="298" t="s">
        <v>5607</v>
      </c>
      <c r="I73" t="str">
        <f t="shared" si="1"/>
        <v>"c.stephbol"</v>
      </c>
    </row>
    <row r="74" spans="5:9">
      <c r="E74" s="53"/>
      <c r="G74" s="298" t="s">
        <v>5608</v>
      </c>
      <c r="I74" t="str">
        <f t="shared" si="1"/>
        <v>"r.golden"</v>
      </c>
    </row>
    <row r="75" spans="5:9">
      <c r="E75" s="53"/>
      <c r="G75" s="298" t="s">
        <v>5609</v>
      </c>
      <c r="I75" t="str">
        <f t="shared" si="1"/>
        <v>"fluxq.magn"</v>
      </c>
    </row>
    <row r="76" spans="5:9">
      <c r="E76" s="53"/>
      <c r="G76" s="298" t="s">
        <v>5610</v>
      </c>
      <c r="I76" t="str">
        <f t="shared" si="1"/>
        <v>"vangl.earth"</v>
      </c>
    </row>
    <row r="77" spans="5:9">
      <c r="E77" s="53"/>
      <c r="G77" s="298" t="s">
        <v>5611</v>
      </c>
      <c r="I77" t="str">
        <f t="shared" si="1"/>
        <v>"inf.minus"</v>
      </c>
    </row>
    <row r="78" spans="5:9">
      <c r="E78" s="53"/>
      <c r="G78" s="298" t="s">
        <v>5612</v>
      </c>
      <c r="I78" t="str">
        <f t="shared" si="1"/>
        <v>"inf.plus"</v>
      </c>
    </row>
    <row r="79" spans="5:9">
      <c r="E79" s="53"/>
      <c r="G79" s="298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23"/>
  <sheetViews>
    <sheetView tabSelected="1" topLeftCell="A2148" zoomScale="124" zoomScaleNormal="75" zoomScalePageLayoutView="75" workbookViewId="0">
      <selection activeCell="E2180" sqref="E218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4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4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4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4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4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4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4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4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4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4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4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4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4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4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4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4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4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4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4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4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4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4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4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4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4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4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4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4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4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4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4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4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4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4" t="s">
        <v>1746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4" t="s">
        <v>1874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2155</v>
      </c>
      <c r="X39" s="54" t="s">
        <v>2155</v>
      </c>
      <c r="Y39" s="54" t="s">
        <v>2155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4" t="s">
        <v>1484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2568</v>
      </c>
      <c r="X40" s="54" t="s">
        <v>2500</v>
      </c>
      <c r="Y40" s="54" t="s">
        <v>2155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4" t="s">
        <v>1926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2568</v>
      </c>
      <c r="X41" s="54" t="s">
        <v>2155</v>
      </c>
      <c r="Y41" s="54" t="s">
        <v>2155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4" t="s">
        <v>1466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2568</v>
      </c>
      <c r="X42" s="54" t="s">
        <v>2155</v>
      </c>
      <c r="Y42" s="54" t="s">
        <v>2155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4" t="s">
        <v>1724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4" t="s">
        <v>1799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2155</v>
      </c>
      <c r="X44" s="54" t="s">
        <v>2155</v>
      </c>
      <c r="Y44" s="54" t="s">
        <v>2155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4" t="s">
        <v>1800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2155</v>
      </c>
      <c r="X45" s="54" t="s">
        <v>2155</v>
      </c>
      <c r="Y45" s="54" t="s">
        <v>2155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4" t="s">
        <v>1439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2556</v>
      </c>
      <c r="X46" s="54" t="s">
        <v>2500</v>
      </c>
      <c r="Y46" s="54" t="s">
        <v>2155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4" t="s">
        <v>1515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2568</v>
      </c>
      <c r="X47" s="54" t="s">
        <v>2155</v>
      </c>
      <c r="Y47" s="54" t="s">
        <v>2155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4" t="s">
        <v>1577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2155</v>
      </c>
      <c r="X48" s="54" t="s">
        <v>2155</v>
      </c>
      <c r="Y48" s="54" t="s">
        <v>2155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4" t="s">
        <v>1846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2568</v>
      </c>
      <c r="X49" s="76" t="s">
        <v>2500</v>
      </c>
      <c r="Y49" s="77" t="s">
        <v>2155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4" t="s">
        <v>3088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2568</v>
      </c>
      <c r="X50" s="54" t="s">
        <v>2494</v>
      </c>
      <c r="Y50" s="54" t="s">
        <v>2155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4" t="s">
        <v>3089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2568</v>
      </c>
      <c r="X51" s="54" t="s">
        <v>2494</v>
      </c>
      <c r="Y51" s="54" t="s">
        <v>2155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4" t="s">
        <v>1852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2568</v>
      </c>
      <c r="X52" s="54" t="s">
        <v>2494</v>
      </c>
      <c r="Y52" s="54" t="s">
        <v>2155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4" t="s">
        <v>1853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2568</v>
      </c>
      <c r="X53" s="54" t="s">
        <v>2494</v>
      </c>
      <c r="Y53" s="54" t="s">
        <v>2155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4" t="s">
        <v>1441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4" t="s">
        <v>1731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4" t="s">
        <v>1759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2568</v>
      </c>
      <c r="X56" s="54" t="s">
        <v>2155</v>
      </c>
      <c r="Y56" s="54" t="s">
        <v>2155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4" t="s">
        <v>3090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2568</v>
      </c>
      <c r="X57" s="54" t="s">
        <v>2494</v>
      </c>
      <c r="Y57" s="54" t="s">
        <v>2155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4" t="s">
        <v>3091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2568</v>
      </c>
      <c r="X58" s="54" t="s">
        <v>2494</v>
      </c>
      <c r="Y58" s="54" t="s">
        <v>2155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4" t="s">
        <v>1764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2568</v>
      </c>
      <c r="X59" s="54" t="s">
        <v>2494</v>
      </c>
      <c r="Y59" s="54" t="s">
        <v>2155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4" t="s">
        <v>1765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2568</v>
      </c>
      <c r="X60" s="54" t="s">
        <v>2494</v>
      </c>
      <c r="Y60" s="54" t="s">
        <v>2155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4" t="s">
        <v>1443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4" t="s">
        <v>1485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4" t="s">
        <v>1912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2553</v>
      </c>
      <c r="X63" s="54" t="s">
        <v>2155</v>
      </c>
      <c r="Y63" s="54" t="s">
        <v>2155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4" t="s">
        <v>1913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2553</v>
      </c>
      <c r="X64" s="54" t="s">
        <v>2155</v>
      </c>
      <c r="Y64" s="54" t="s">
        <v>2155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4" t="s">
        <v>1940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2553</v>
      </c>
      <c r="X65" s="54" t="s">
        <v>2155</v>
      </c>
      <c r="Y65" s="54" t="s">
        <v>2155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6" t="s">
        <v>2025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2553</v>
      </c>
      <c r="X66" s="54" t="s">
        <v>2155</v>
      </c>
      <c r="Y66" s="54" t="s">
        <v>2495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4" t="s">
        <v>1371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2553</v>
      </c>
      <c r="X67" s="54" t="s">
        <v>2155</v>
      </c>
      <c r="Y67" s="54" t="s">
        <v>2605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4" t="s">
        <v>1936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2553</v>
      </c>
      <c r="X68" s="54" t="s">
        <v>2155</v>
      </c>
      <c r="Y68" s="54" t="s">
        <v>2493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4" t="s">
        <v>1370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2553</v>
      </c>
      <c r="X69" s="54" t="s">
        <v>2155</v>
      </c>
      <c r="Y69" s="54" t="s">
        <v>2155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4" t="s">
        <v>3092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3642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2155</v>
      </c>
      <c r="X71" s="96" t="s">
        <v>2155</v>
      </c>
      <c r="Y71" s="96" t="s">
        <v>2155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4" t="s">
        <v>1366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2553</v>
      </c>
      <c r="X72" s="54" t="s">
        <v>2155</v>
      </c>
      <c r="Y72" s="54" t="s">
        <v>2155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4" t="s">
        <v>1633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2553</v>
      </c>
      <c r="X73" s="54" t="s">
        <v>2155</v>
      </c>
      <c r="Y73" s="54" t="s">
        <v>2155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4" t="s">
        <v>1621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2553</v>
      </c>
      <c r="X74" s="54" t="s">
        <v>2155</v>
      </c>
      <c r="Y74" s="54" t="s">
        <v>2155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4" t="s">
        <v>1850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4" t="s">
        <v>1632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2553</v>
      </c>
      <c r="X76" s="54" t="s">
        <v>2155</v>
      </c>
      <c r="Y76" s="54" t="s">
        <v>2155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4" t="s">
        <v>1639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2553</v>
      </c>
      <c r="X77" s="54" t="s">
        <v>2155</v>
      </c>
      <c r="Y77" s="54" t="s">
        <v>2155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4" t="s">
        <v>1368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2553</v>
      </c>
      <c r="X78" s="54" t="s">
        <v>2155</v>
      </c>
      <c r="Y78" s="54" t="s">
        <v>2155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4" t="s">
        <v>1445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2552</v>
      </c>
      <c r="X79" s="54" t="s">
        <v>2155</v>
      </c>
      <c r="Y79" s="54" t="s">
        <v>2155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4" t="s">
        <v>1446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2552</v>
      </c>
      <c r="X80" s="54" t="s">
        <v>2155</v>
      </c>
      <c r="Y80" s="54" t="s">
        <v>2155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4" t="s">
        <v>1830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2552</v>
      </c>
      <c r="X81" s="54" t="s">
        <v>2155</v>
      </c>
      <c r="Y81" s="54" t="s">
        <v>2155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4" t="s">
        <v>3670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4" t="s">
        <v>1832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2553</v>
      </c>
      <c r="X83" s="54" t="s">
        <v>2155</v>
      </c>
      <c r="Y83" s="54" t="s">
        <v>2155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4" t="s">
        <v>1864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2552</v>
      </c>
      <c r="X84" s="54" t="s">
        <v>2155</v>
      </c>
      <c r="Y84" s="54" t="s">
        <v>2155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4" t="s">
        <v>1865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2552</v>
      </c>
      <c r="X85" s="54" t="s">
        <v>2155</v>
      </c>
      <c r="Y85" s="54" t="s">
        <v>2155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6" t="s">
        <v>1382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2552</v>
      </c>
      <c r="X86" s="54" t="s">
        <v>2155</v>
      </c>
      <c r="Y86" s="54" t="s">
        <v>2155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4" t="s">
        <v>1383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2552</v>
      </c>
      <c r="X87" s="54" t="s">
        <v>2155</v>
      </c>
      <c r="Y87" s="54" t="s">
        <v>2649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6" t="s">
        <v>1384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2552</v>
      </c>
      <c r="X88" s="54" t="s">
        <v>2155</v>
      </c>
      <c r="Y88" s="54" t="s">
        <v>2155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4" t="s">
        <v>1386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2552</v>
      </c>
      <c r="X89" s="54" t="s">
        <v>2155</v>
      </c>
      <c r="Y89" s="54" t="s">
        <v>2647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6" t="s">
        <v>1385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2552</v>
      </c>
      <c r="X90" s="54" t="s">
        <v>2155</v>
      </c>
      <c r="Y90" s="54" t="s">
        <v>2155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4" t="s">
        <v>1387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2552</v>
      </c>
      <c r="X91" s="54" t="s">
        <v>2155</v>
      </c>
      <c r="Y91" s="54" t="s">
        <v>2648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4" t="s">
        <v>1423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2553</v>
      </c>
      <c r="X92" s="54" t="s">
        <v>2500</v>
      </c>
      <c r="Y92" s="54" t="s">
        <v>3708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4" t="s">
        <v>1521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2553</v>
      </c>
      <c r="X93" s="54" t="s">
        <v>2500</v>
      </c>
      <c r="Y93" s="54" t="s">
        <v>3709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4" t="s">
        <v>1546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2553</v>
      </c>
      <c r="X94" s="54" t="s">
        <v>2155</v>
      </c>
      <c r="Y94" s="54" t="s">
        <v>2155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4" t="s">
        <v>1613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2553</v>
      </c>
      <c r="X95" s="54" t="s">
        <v>2155</v>
      </c>
      <c r="Y95" s="54" t="s">
        <v>2155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4" t="s">
        <v>1461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2553</v>
      </c>
      <c r="X96" s="54" t="s">
        <v>2155</v>
      </c>
      <c r="Y96" s="54" t="s">
        <v>2155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4" t="s">
        <v>1574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2553</v>
      </c>
      <c r="X97" s="54" t="s">
        <v>2155</v>
      </c>
      <c r="Y97" s="54" t="s">
        <v>2155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4" t="s">
        <v>1580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2553</v>
      </c>
      <c r="X98" s="54" t="s">
        <v>2155</v>
      </c>
      <c r="Y98" s="54" t="s">
        <v>2155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4" t="s">
        <v>1522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2553</v>
      </c>
      <c r="X99" s="54" t="s">
        <v>2155</v>
      </c>
      <c r="Y99" s="54" t="s">
        <v>2155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4" t="s">
        <v>979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4" t="s">
        <v>423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4" t="s">
        <v>421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4" t="s">
        <v>425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4" t="s">
        <v>427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4" t="s">
        <v>1572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4" t="s">
        <v>1893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4" t="s">
        <v>1660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4" t="s">
        <v>1650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4" t="s">
        <v>1655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6" t="s">
        <v>2032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4" t="s">
        <v>1707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4" t="s">
        <v>1708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4" t="s">
        <v>1921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4" t="s">
        <v>3093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4" t="s">
        <v>1424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4" t="s">
        <v>1826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4" t="s">
        <v>1513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4" t="s">
        <v>1687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4" t="s">
        <v>3671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4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1" t="s">
        <v>2544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4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2" t="s">
        <v>2546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4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1" t="s">
        <v>2548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4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2" t="s">
        <v>2545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4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1" t="s">
        <v>2547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4" t="s">
        <v>1785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4" t="s">
        <v>3106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4" t="s">
        <v>3107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4" t="s">
        <v>3108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4" t="s">
        <v>3109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4" t="s">
        <v>1925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4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4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4" t="s">
        <v>1372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4" t="s">
        <v>1373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4" t="s">
        <v>1379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4" t="s">
        <v>1393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4" t="s">
        <v>1411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4" t="s">
        <v>1412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4" t="s">
        <v>1413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4" t="s">
        <v>1476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4" t="s">
        <v>1477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4" t="s">
        <v>1503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4" t="s">
        <v>1505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4" t="s">
        <v>1534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4" t="s">
        <v>1535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4" t="s">
        <v>1542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4" t="s">
        <v>1543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4" t="s">
        <v>1545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4" t="s">
        <v>1549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4" t="s">
        <v>1555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4" t="s">
        <v>1559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4" t="s">
        <v>1560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4" t="s">
        <v>1571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4" t="s">
        <v>1596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4" t="s">
        <v>1606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4" t="s">
        <v>1641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4" t="s">
        <v>1651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4" t="s">
        <v>1657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4" t="s">
        <v>1658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4" t="s">
        <v>1659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4" t="s">
        <v>1663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4" t="s">
        <v>1664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4" t="s">
        <v>1665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4" t="s">
        <v>1667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4" t="s">
        <v>1668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4" t="s">
        <v>1673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4" t="s">
        <v>1696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4" t="s">
        <v>1697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4" t="s">
        <v>1698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4" t="s">
        <v>1699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4" t="s">
        <v>1723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4" t="s">
        <v>1754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4" t="s">
        <v>1770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4" t="s">
        <v>1779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4" t="s">
        <v>1782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4" t="s">
        <v>1801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4" t="s">
        <v>1802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4" t="s">
        <v>1803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4" t="s">
        <v>1805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4" t="s">
        <v>1808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4" t="s">
        <v>1814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4" t="s">
        <v>1825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4" t="s">
        <v>1827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4" t="s">
        <v>1863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4" t="s">
        <v>1876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4" t="s">
        <v>1877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4" t="s">
        <v>1894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4" t="s">
        <v>1944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4" t="s">
        <v>1946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4" t="s">
        <v>1959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4" t="s">
        <v>1960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4" t="s">
        <v>1961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4" t="s">
        <v>1967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4" t="s">
        <v>1969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4" t="s">
        <v>1970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4" t="s">
        <v>1971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4" t="s">
        <v>1972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4" t="s">
        <v>1973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4" t="s">
        <v>1974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4" t="s">
        <v>1975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4" t="s">
        <v>1976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4" t="s">
        <v>1977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4" t="s">
        <v>1978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4" t="s">
        <v>1979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4" t="s">
        <v>1984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4" t="s">
        <v>1999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4" t="s">
        <v>2000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4" t="s">
        <v>2007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4" t="s">
        <v>2009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4" t="s">
        <v>2029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4" t="s">
        <v>2050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4" t="s">
        <v>2204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4" t="s">
        <v>3094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4" t="s">
        <v>3095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4" t="s">
        <v>3096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4" t="s">
        <v>3097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4" t="s">
        <v>3098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4" t="s">
        <v>3099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4" t="s">
        <v>3100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4" t="s">
        <v>3101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4" t="s">
        <v>3102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4" t="s">
        <v>3103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4" t="s">
        <v>3104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4" t="s">
        <v>3105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4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4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4" t="s">
        <v>1364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4" t="s">
        <v>1365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3388</v>
      </c>
      <c r="D234" s="48">
        <v>10</v>
      </c>
      <c r="E234" s="53" t="s">
        <v>69</v>
      </c>
      <c r="F234" s="237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4" t="s">
        <v>1460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3642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3642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3388</v>
      </c>
      <c r="D237" s="48">
        <v>20</v>
      </c>
      <c r="E237" s="53" t="s">
        <v>68</v>
      </c>
      <c r="F237" s="236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4" t="s">
        <v>1459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3642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3642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3389</v>
      </c>
      <c r="D240" s="48">
        <v>10</v>
      </c>
      <c r="E240" s="53" t="s">
        <v>252</v>
      </c>
      <c r="F240" s="237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4" t="s">
        <v>1744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3642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3642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3389</v>
      </c>
      <c r="D243" s="48">
        <v>20</v>
      </c>
      <c r="E243" s="53" t="s">
        <v>105</v>
      </c>
      <c r="F243" s="236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4" t="s">
        <v>1528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3642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3642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6">IF(AND(C246=C245,D246=D245),"CAT_DUPL","CAT_FNCT")</f>
        <v>CAT_FNCT</v>
      </c>
      <c r="O246" s="52"/>
      <c r="P246" t="s">
        <v>4230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6"/>
        <v>CAT_FNCT</v>
      </c>
      <c r="O248" s="52"/>
      <c r="P248" t="s">
        <v>4231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6"/>
        <v>CAT_FNCT</v>
      </c>
      <c r="O250" s="52"/>
      <c r="P250" t="s">
        <v>4232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6"/>
        <v>CAT_FNCT</v>
      </c>
      <c r="O252" s="52"/>
      <c r="P252" t="s">
        <v>4233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3390</v>
      </c>
      <c r="D254" s="48" t="s">
        <v>153</v>
      </c>
      <c r="E254" s="63" t="s">
        <v>239</v>
      </c>
      <c r="F254" s="234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6"/>
        <v>CAT_FNCT</v>
      </c>
      <c r="O254" s="52"/>
      <c r="P254" s="254" t="s">
        <v>1725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6"/>
        <v>CAT_FNCT</v>
      </c>
      <c r="O255" s="52"/>
      <c r="P255" s="254" t="s">
        <v>1390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6"/>
        <v>CAT_FNCT</v>
      </c>
      <c r="O256" s="52"/>
      <c r="P256" s="254" t="s">
        <v>1391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6"/>
        <v>CAT_FNCT</v>
      </c>
      <c r="O257" s="52"/>
      <c r="P257" s="254" t="s">
        <v>1690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4" t="s">
        <v>1395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6"/>
        <v>CAT_FNCT</v>
      </c>
      <c r="O259" s="52"/>
      <c r="P259" s="254" t="s">
        <v>1726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6"/>
        <v>CAT_FNCT</v>
      </c>
      <c r="O260" s="52"/>
      <c r="P260" s="254" t="s">
        <v>1410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6"/>
        <v>CAT_FNCT</v>
      </c>
      <c r="O261" s="52"/>
      <c r="P261" s="254" t="s">
        <v>1593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6"/>
        <v>CAT_FNCT</v>
      </c>
      <c r="O262" s="52"/>
      <c r="P262" s="254" t="s">
        <v>1414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6"/>
        <v>CAT_FNCT</v>
      </c>
      <c r="O263" s="52"/>
      <c r="P263" s="254" t="s">
        <v>1594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4" t="s">
        <v>2420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3395</v>
      </c>
      <c r="D266" s="48" t="s">
        <v>153</v>
      </c>
      <c r="E266" s="53" t="s">
        <v>2435</v>
      </c>
      <c r="F266" s="236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7">IF(AND(C266=C265,D266=D265),"CAT_DUPL","CAT_FNCT")</f>
        <v>CAT_FNCT</v>
      </c>
      <c r="O266" s="52"/>
      <c r="P266" s="254" t="s">
        <v>2421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7"/>
        <v>CAT_FNCT</v>
      </c>
      <c r="O268" s="52"/>
      <c r="P268" s="254" t="s">
        <v>1452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7"/>
        <v>CAT_FNCT</v>
      </c>
      <c r="O269" s="52"/>
      <c r="P269" s="254" t="s">
        <v>1600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3397</v>
      </c>
      <c r="D270" s="48" t="s">
        <v>25</v>
      </c>
      <c r="E270" s="53" t="s">
        <v>98</v>
      </c>
      <c r="F270" s="236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7"/>
        <v>CAT_FNCT</v>
      </c>
      <c r="O270" s="52"/>
      <c r="P270" s="254" t="s">
        <v>1512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3397</v>
      </c>
      <c r="D271" s="48" t="s">
        <v>153</v>
      </c>
      <c r="E271" s="53" t="s">
        <v>219</v>
      </c>
      <c r="F271" s="236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7"/>
        <v>CAT_FNCT</v>
      </c>
      <c r="O271" s="52"/>
      <c r="P271" s="254" t="s">
        <v>1691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3398</v>
      </c>
      <c r="D272" s="48" t="s">
        <v>25</v>
      </c>
      <c r="E272" s="53" t="s">
        <v>109</v>
      </c>
      <c r="F272" s="236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7"/>
        <v>CAT_FNCT</v>
      </c>
      <c r="O272" s="52"/>
      <c r="P272" s="254" t="s">
        <v>1533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3642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3642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3398</v>
      </c>
      <c r="D275" s="48" t="s">
        <v>153</v>
      </c>
      <c r="E275" s="53" t="s">
        <v>220</v>
      </c>
      <c r="F275" s="236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7"/>
        <v>CAT_FNCT</v>
      </c>
      <c r="O275" s="52"/>
      <c r="P275" s="254" t="s">
        <v>1692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3642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3642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7"/>
        <v>CAT_FNCT</v>
      </c>
      <c r="O278" s="52"/>
      <c r="P278" t="s">
        <v>4234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7"/>
        <v>CAT_FNCT</v>
      </c>
      <c r="O280" s="52"/>
      <c r="P280" t="s">
        <v>4235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7"/>
        <v>CAT_FNCT</v>
      </c>
      <c r="O282" s="52"/>
      <c r="P282" t="s">
        <v>4236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7"/>
        <v>CAT_FNCT</v>
      </c>
      <c r="O284" s="52"/>
      <c r="P284" t="s">
        <v>4237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7"/>
        <v>CAT_FNCT</v>
      </c>
      <c r="O286" s="52"/>
      <c r="P286" t="s">
        <v>4238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7"/>
        <v>CAT_FNCT</v>
      </c>
      <c r="O287" s="52"/>
      <c r="P287" t="s">
        <v>4239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7"/>
        <v>CAT_FNCT</v>
      </c>
      <c r="O288" s="52"/>
      <c r="P288" t="s">
        <v>4240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7"/>
        <v>CAT_FNCT</v>
      </c>
      <c r="O289" s="52"/>
      <c r="P289" t="s">
        <v>4241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7"/>
        <v>CAT_FNCT</v>
      </c>
      <c r="O290" s="52"/>
      <c r="P290" s="254" t="s">
        <v>1563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7"/>
        <v>CAT_FNCT</v>
      </c>
      <c r="O291" s="52"/>
      <c r="P291" s="254" t="s">
        <v>1909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7"/>
        <v>CAT_FNCT</v>
      </c>
      <c r="O292" s="52"/>
      <c r="P292" s="254" t="s">
        <v>1564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7"/>
        <v>CAT_FNCT</v>
      </c>
      <c r="O293" s="52"/>
      <c r="P293" s="254" t="s">
        <v>1910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7"/>
        <v>CAT_FNCT</v>
      </c>
      <c r="O294" s="52"/>
      <c r="P294" s="254" t="s">
        <v>1565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7"/>
        <v>CAT_FNCT</v>
      </c>
      <c r="O295" s="52"/>
      <c r="P295" s="254" t="s">
        <v>1911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7"/>
        <v>CAT_FNCT</v>
      </c>
      <c r="O296" s="52"/>
      <c r="P296" s="254" t="s">
        <v>3944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7"/>
        <v>CAT_FNCT</v>
      </c>
      <c r="O298" s="52"/>
      <c r="P298" s="254" t="s">
        <v>3945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7"/>
        <v>CAT_FNCT</v>
      </c>
      <c r="O300" s="52"/>
      <c r="P300" t="s">
        <v>4242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7"/>
        <v>CAT_FNCT</v>
      </c>
      <c r="O301" s="52"/>
      <c r="P301" t="s">
        <v>4243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7"/>
        <v>CAT_FNCT</v>
      </c>
      <c r="O302" s="52"/>
      <c r="P302" s="254" t="s">
        <v>1903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7"/>
        <v>CAT_FNCT</v>
      </c>
      <c r="O303" s="52"/>
      <c r="P303" s="254" t="s">
        <v>1595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7"/>
        <v>CAT_FNCT</v>
      </c>
      <c r="O304" s="52"/>
      <c r="P304" s="254" t="s">
        <v>1601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7"/>
        <v>CAT_FNCT</v>
      </c>
      <c r="O305" s="52"/>
      <c r="P305" s="254" t="s">
        <v>1612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7"/>
        <v>CAT_FNCT</v>
      </c>
      <c r="O306" s="52"/>
      <c r="P306" t="s">
        <v>4244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7"/>
        <v>CAT_FNCT</v>
      </c>
      <c r="O307" s="52"/>
      <c r="P307" t="s">
        <v>4245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3405</v>
      </c>
      <c r="D308" s="48" t="s">
        <v>153</v>
      </c>
      <c r="E308" s="53" t="s">
        <v>161</v>
      </c>
      <c r="F308" s="235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7"/>
        <v>CAT_FNCT</v>
      </c>
      <c r="O308" s="52"/>
      <c r="P308" s="254" t="s">
        <v>1602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3405</v>
      </c>
      <c r="D310" s="48" t="s">
        <v>25</v>
      </c>
      <c r="E310" s="53" t="s">
        <v>297</v>
      </c>
      <c r="F310" s="235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7"/>
        <v>CAT_FNCT</v>
      </c>
      <c r="O310" s="52"/>
      <c r="P310" s="254" t="s">
        <v>1810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7"/>
        <v>CAT_FNCT</v>
      </c>
      <c r="O312" s="52"/>
      <c r="P312" s="254" t="s">
        <v>1603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7"/>
        <v>CAT_FNCT</v>
      </c>
      <c r="O314" s="52"/>
      <c r="P314" s="254" t="s">
        <v>1856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3407</v>
      </c>
      <c r="D316" s="48" t="s">
        <v>153</v>
      </c>
      <c r="E316" s="53" t="s">
        <v>163</v>
      </c>
      <c r="F316" s="235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7"/>
        <v>CAT_FNCT</v>
      </c>
      <c r="O316" s="52"/>
      <c r="P316" s="254" t="s">
        <v>1604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3642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3642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3407</v>
      </c>
      <c r="D319" s="48" t="s">
        <v>25</v>
      </c>
      <c r="E319" s="53" t="s">
        <v>338</v>
      </c>
      <c r="F319" s="235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7"/>
        <v>CAT_FNCT</v>
      </c>
      <c r="O319" s="52"/>
      <c r="P319" s="254" t="s">
        <v>1861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3642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3642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7"/>
        <v>CAT_FNCT</v>
      </c>
      <c r="O322" s="52"/>
      <c r="P322" s="254" t="s">
        <v>1605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7"/>
        <v>CAT_FNCT</v>
      </c>
      <c r="O323" s="52"/>
      <c r="P323" s="254" t="s">
        <v>4187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7"/>
        <v>CAT_FNCT</v>
      </c>
      <c r="O325" s="52"/>
      <c r="P325" s="254" t="s">
        <v>1873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7"/>
        <v>CAT_FNCT</v>
      </c>
      <c r="O326" s="52"/>
      <c r="P326" s="254" t="s">
        <v>4188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7"/>
        <v>CAT_FNCT</v>
      </c>
      <c r="O328" s="52"/>
      <c r="P328" t="s">
        <v>4246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1">IF(AND(C330=C329,D330=D329),"CAT_DUPL","CAT_FNCT")</f>
        <v>CAT_FNCT</v>
      </c>
      <c r="O330" s="52"/>
      <c r="P330" t="s">
        <v>4247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1"/>
        <v>CAT_FNCT</v>
      </c>
      <c r="O332" s="52"/>
      <c r="P332" s="254" t="s">
        <v>1609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1"/>
        <v>CAT_FNCT</v>
      </c>
      <c r="O333" s="52"/>
      <c r="P333" s="254" t="s">
        <v>1718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1"/>
        <v>CAT_FNCT</v>
      </c>
      <c r="O334" s="52"/>
      <c r="P334" s="254" t="s">
        <v>1642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1"/>
        <v>CAT_FNCT</v>
      </c>
      <c r="O335" s="52"/>
      <c r="P335" s="254" t="s">
        <v>1693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1"/>
        <v>CAT_FNCT</v>
      </c>
      <c r="O336" s="52"/>
      <c r="P336" s="254" t="s">
        <v>2440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1"/>
        <v>CAT_FNCT</v>
      </c>
      <c r="O338" s="52"/>
      <c r="P338" s="254" t="s">
        <v>2444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1"/>
        <v>CAT_FNCT</v>
      </c>
      <c r="O340" s="52"/>
      <c r="P340" t="s">
        <v>4248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1"/>
        <v>CAT_FNCT</v>
      </c>
      <c r="O341" s="52"/>
      <c r="P341" t="s">
        <v>4249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1"/>
        <v>CAT_FNCT</v>
      </c>
      <c r="O342" s="52"/>
      <c r="P342" t="s">
        <v>4250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1"/>
        <v>CAT_FNCT</v>
      </c>
      <c r="O343" s="52"/>
      <c r="P343" t="s">
        <v>4251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1"/>
        <v>CAT_FNCT</v>
      </c>
      <c r="O344" s="52"/>
      <c r="P344" s="254" t="s">
        <v>1694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1"/>
        <v>CAT_FNCT</v>
      </c>
      <c r="O345" s="52"/>
      <c r="P345" s="254" t="s">
        <v>1730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5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1"/>
        <v>CAT_FNCT</v>
      </c>
      <c r="O346" s="52"/>
      <c r="P346" t="s">
        <v>4252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1"/>
        <v>CAT_FNCT</v>
      </c>
      <c r="O348" s="52"/>
      <c r="P348" t="s">
        <v>4711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1"/>
        <v>CAT_FNCT</v>
      </c>
      <c r="O349" s="52"/>
      <c r="P349" t="s">
        <v>4253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1"/>
        <v>CAT_FNCT</v>
      </c>
      <c r="O351" s="52"/>
      <c r="P351" t="s">
        <v>4712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1"/>
        <v>CAT_FNCT</v>
      </c>
      <c r="O352" s="52"/>
      <c r="P352" s="254" t="s">
        <v>1695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3413</v>
      </c>
      <c r="D353" s="48" t="s">
        <v>25</v>
      </c>
      <c r="E353" s="53" t="s">
        <v>379</v>
      </c>
      <c r="F353" s="236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1"/>
        <v>CAT_FNCT</v>
      </c>
      <c r="O353" s="52"/>
      <c r="P353" s="254" t="s">
        <v>1937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1"/>
        <v>CAT_FNCT</v>
      </c>
      <c r="O354" s="52"/>
      <c r="P354" s="254" t="s">
        <v>1749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1"/>
        <v>CAT_FNCT</v>
      </c>
      <c r="O355" s="52"/>
      <c r="P355" s="254" t="s">
        <v>1727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1"/>
        <v>CAT_FNCT</v>
      </c>
      <c r="O356" s="52"/>
      <c r="P356" s="254" t="s">
        <v>1728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1"/>
        <v>CAT_FNCT</v>
      </c>
      <c r="O358" s="52"/>
      <c r="P358" s="254" t="s">
        <v>1875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1"/>
        <v>CAT_FNCT</v>
      </c>
      <c r="O360" s="52"/>
      <c r="P360" s="254" t="s">
        <v>1862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1"/>
        <v>CAT_FNCT</v>
      </c>
      <c r="O361" s="52"/>
      <c r="P361" s="254" t="s">
        <v>1939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1"/>
        <v>CAT_FNCT</v>
      </c>
      <c r="O362" s="52"/>
      <c r="P362" t="s">
        <v>4254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1"/>
        <v>CAT_FNCT</v>
      </c>
      <c r="O364" s="52"/>
      <c r="P364" t="s">
        <v>4189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1"/>
        <v>CAT_FNCT</v>
      </c>
      <c r="O365" s="52"/>
      <c r="P365" t="s">
        <v>4255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1"/>
        <v>CAT_FNCT</v>
      </c>
      <c r="O367" s="52"/>
      <c r="P367" t="s">
        <v>4190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1"/>
        <v>CAT_FNCT</v>
      </c>
      <c r="O368" s="52"/>
      <c r="P368" t="s">
        <v>4256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1"/>
        <v>CAT_FNCT</v>
      </c>
      <c r="O369" s="52"/>
      <c r="P369" t="s">
        <v>4257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1"/>
        <v>CAT_FNCT</v>
      </c>
      <c r="O370" s="52"/>
      <c r="P370" s="254" t="s">
        <v>2076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1"/>
        <v>CAT_FNCT</v>
      </c>
      <c r="O372" s="52"/>
      <c r="P372" s="254" t="s">
        <v>4713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1"/>
        <v>CAT_FNCT</v>
      </c>
      <c r="O373" s="52"/>
      <c r="P373" s="254" t="s">
        <v>2077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1"/>
        <v>CAT_FNCT</v>
      </c>
      <c r="O375" s="52"/>
      <c r="P375" s="254" t="s">
        <v>4714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1"/>
        <v>CAT_FNCT</v>
      </c>
      <c r="O376" s="52"/>
      <c r="P376" s="254" t="s">
        <v>2078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3418</v>
      </c>
      <c r="D378" s="48" t="s">
        <v>153</v>
      </c>
      <c r="E378" s="233" t="s">
        <v>888</v>
      </c>
      <c r="F378" s="233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1"/>
        <v>CAT_FNCT</v>
      </c>
      <c r="O378" s="52"/>
      <c r="P378" s="254" t="s">
        <v>2079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3642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3642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1"/>
        <v>CAT_FNCT</v>
      </c>
      <c r="O382" s="52"/>
      <c r="P382" s="254" t="s">
        <v>2100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1"/>
        <v>CAT_FNCT</v>
      </c>
      <c r="O383" s="52"/>
      <c r="P383" s="254" t="s">
        <v>2101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1"/>
        <v>CAT_FNCT</v>
      </c>
      <c r="O384" s="52"/>
      <c r="P384" t="s">
        <v>3898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1"/>
        <v>CAT_FNCT</v>
      </c>
      <c r="O385" s="52"/>
      <c r="P385" t="s">
        <v>3899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1"/>
        <v>CAT_FNCT</v>
      </c>
      <c r="O386" s="52"/>
      <c r="P386" t="s">
        <v>3900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1"/>
        <v>CAT_FNCT</v>
      </c>
      <c r="O387" s="52"/>
      <c r="P387" t="s">
        <v>3901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1"/>
        <v>CAT_FNCT</v>
      </c>
      <c r="O388" s="52"/>
      <c r="P388" t="s">
        <v>3902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1"/>
        <v>CAT_FNCT</v>
      </c>
      <c r="O389" s="52"/>
      <c r="P389" t="s">
        <v>3903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1"/>
        <v>CAT_FNCT</v>
      </c>
      <c r="O390" s="52"/>
      <c r="P390" t="s">
        <v>3904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1"/>
        <v>CAT_FNCT</v>
      </c>
      <c r="O391" s="52"/>
      <c r="P391" t="s">
        <v>3905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1"/>
        <v>CAT_FNCT</v>
      </c>
      <c r="O392" s="52"/>
      <c r="P392" t="s">
        <v>3906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6">IF(AND(C393=C392,D393=D392),"CAT_DUPL","CAT_FNCT")</f>
        <v>CAT_FNCT</v>
      </c>
      <c r="O393" s="52"/>
      <c r="P393" t="s">
        <v>3907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6"/>
        <v>CAT_FNCT</v>
      </c>
      <c r="O394" s="52"/>
      <c r="P394" t="s">
        <v>3910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6"/>
        <v>CAT_DUPL</v>
      </c>
      <c r="P395" t="s">
        <v>3913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3896</v>
      </c>
      <c r="D396" t="s">
        <v>25</v>
      </c>
      <c r="E396" s="270" t="s">
        <v>4112</v>
      </c>
      <c r="F396" s="270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6"/>
        <v>CAT_FNCT</v>
      </c>
      <c r="O396" s="52"/>
      <c r="P396" t="s">
        <v>3911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3896</v>
      </c>
      <c r="D397" t="s">
        <v>25</v>
      </c>
      <c r="E397" s="270" t="s">
        <v>4112</v>
      </c>
      <c r="F397" s="270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6"/>
        <v>CAT_DUPL</v>
      </c>
      <c r="P397" t="s">
        <v>3914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6"/>
        <v>CAT_FNCT</v>
      </c>
      <c r="O398" s="52"/>
      <c r="P398" t="s">
        <v>3908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6"/>
        <v>CAT_FNCT</v>
      </c>
      <c r="O399" s="52"/>
      <c r="P399" t="s">
        <v>3909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6"/>
        <v>CAT_FNCT</v>
      </c>
      <c r="O400" s="52"/>
      <c r="P400" s="254" t="s">
        <v>5215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6"/>
        <v>CAT_FNCT</v>
      </c>
      <c r="O401" s="52"/>
      <c r="P401" s="254" t="s">
        <v>5216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6"/>
        <v>CAT_FNCT</v>
      </c>
      <c r="O402" s="52"/>
      <c r="P402" s="254" t="s">
        <v>5223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6"/>
        <v>CAT_FNCT</v>
      </c>
      <c r="O403" s="52"/>
      <c r="P403" s="254" t="s">
        <v>5224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4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4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4" t="s">
        <v>1509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4" t="s">
        <v>1511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4" t="s">
        <v>1510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4" t="s">
        <v>1530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4" t="s">
        <v>1532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4" t="s">
        <v>1531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4" t="s">
        <v>3110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4" t="s">
        <v>3111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4" t="s">
        <v>3112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4" t="s">
        <v>1409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4" t="s">
        <v>1397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4" t="s">
        <v>1422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4" t="s">
        <v>1807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4" t="s">
        <v>1506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4" t="s">
        <v>1780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4" t="s">
        <v>1781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4" t="s">
        <v>1789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4" t="s">
        <v>1790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4" t="s">
        <v>1834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4" t="s">
        <v>1841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4" t="s">
        <v>1388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4" t="s">
        <v>1620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4" t="s">
        <v>1778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4" t="s">
        <v>1645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4" t="s">
        <v>1646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4" t="s">
        <v>1656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4" t="s">
        <v>2051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4" t="s">
        <v>1812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4" t="s">
        <v>1813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3642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3642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3642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3642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3642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3642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3642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3642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4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4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4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4" t="s">
        <v>988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4" t="s">
        <v>1998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4" t="s">
        <v>1717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4" t="s">
        <v>1990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4" t="s">
        <v>1995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4" t="s">
        <v>1991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2558</v>
      </c>
      <c r="X456" s="54" t="s">
        <v>2155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4" t="s">
        <v>1992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2558</v>
      </c>
      <c r="X457" s="54" t="s">
        <v>2155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4" t="s">
        <v>1996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2558</v>
      </c>
      <c r="X458" s="54" t="s">
        <v>2155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4" t="s">
        <v>1994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2558</v>
      </c>
      <c r="X459" s="54" t="s">
        <v>2155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4" t="s">
        <v>1988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2558</v>
      </c>
      <c r="X460" s="54" t="s">
        <v>2155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4" t="s">
        <v>1987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2558</v>
      </c>
      <c r="X461" s="54" t="s">
        <v>2155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4" t="s">
        <v>1985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2558</v>
      </c>
      <c r="X462" s="54" t="s">
        <v>2155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4" t="s">
        <v>1997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2558</v>
      </c>
      <c r="X463" s="54" t="s">
        <v>2155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4" t="s">
        <v>1989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2558</v>
      </c>
      <c r="X464" s="54" t="s">
        <v>2155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4" t="s">
        <v>1986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2558</v>
      </c>
      <c r="X465" s="54" t="s">
        <v>2155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4" t="s">
        <v>1993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2558</v>
      </c>
      <c r="X466" s="54" t="s">
        <v>2155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5" t="s">
        <v>4333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2558</v>
      </c>
      <c r="X467" s="54" t="s">
        <v>2155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4" t="s">
        <v>2082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2558</v>
      </c>
      <c r="X468" s="54" t="s">
        <v>2155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4" t="s">
        <v>2083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2558</v>
      </c>
      <c r="X469" s="54" t="s">
        <v>2155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4" t="s">
        <v>2084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2558</v>
      </c>
      <c r="X470" s="54" t="s">
        <v>2155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4" t="s">
        <v>2085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2558</v>
      </c>
      <c r="X471" s="54" t="s">
        <v>2155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4" t="s">
        <v>2086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2558</v>
      </c>
      <c r="X472" s="54" t="s">
        <v>2155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4" t="s">
        <v>2087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2558</v>
      </c>
      <c r="X473" s="54" t="s">
        <v>2155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4" t="s">
        <v>2088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2558</v>
      </c>
      <c r="X474" s="54" t="s">
        <v>2155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4" t="s">
        <v>2089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2558</v>
      </c>
      <c r="X475" s="54" t="s">
        <v>2155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4" t="s">
        <v>2090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2558</v>
      </c>
      <c r="X476" s="54" t="s">
        <v>2155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4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4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4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4" t="s">
        <v>2334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6" t="s">
        <v>2335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4" t="s">
        <v>2336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4" t="s">
        <v>2337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4" t="s">
        <v>2338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4" t="s">
        <v>2339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4" t="s">
        <v>2395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4" t="s">
        <v>2340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4" t="s">
        <v>2341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4" t="s">
        <v>2342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4" t="s">
        <v>2343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4" t="s">
        <v>2344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4" t="s">
        <v>2345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4" t="s">
        <v>2346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4" t="s">
        <v>2347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4" t="s">
        <v>2348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4" t="s">
        <v>2349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4" t="s">
        <v>2350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4" t="s">
        <v>2351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4" t="s">
        <v>2352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4" t="s">
        <v>2353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4" t="s">
        <v>2354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4" t="s">
        <v>2355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4" t="s">
        <v>2356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4" t="s">
        <v>2357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4" t="s">
        <v>2358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4" t="s">
        <v>2359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4" t="s">
        <v>2360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4" t="s">
        <v>2396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4" t="s">
        <v>2361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4" t="s">
        <v>2362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4" t="s">
        <v>2363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4" t="s">
        <v>2364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4" t="s">
        <v>2365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4" t="s">
        <v>2366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4" t="s">
        <v>2367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4" t="s">
        <v>2368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4" t="s">
        <v>2369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4" t="s">
        <v>2370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4" t="s">
        <v>2371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4" t="s">
        <v>2543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4" t="s">
        <v>4600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4" t="s">
        <v>4743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4" t="s">
        <v>5451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3642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3642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3642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3642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3642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3642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3642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3642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3642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3642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3642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3642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3642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3642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3642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3642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3642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3642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3642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3642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4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4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4" t="s">
        <v>2055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4" t="s">
        <v>2056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4" t="s">
        <v>2057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4" t="s">
        <v>2058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4" t="s">
        <v>2059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4" t="s">
        <v>2060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4" t="s">
        <v>2061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4" t="s">
        <v>2062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4" t="s">
        <v>2063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4" t="s">
        <v>2064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4" t="s">
        <v>2065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4" t="s">
        <v>2066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4" t="s">
        <v>980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4" t="s">
        <v>2718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4" t="s">
        <v>2719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4" t="s">
        <v>2720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4" t="s">
        <v>2721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4" t="s">
        <v>2722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4" t="s">
        <v>2723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4" t="s">
        <v>2724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4" t="s">
        <v>2725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4" t="s">
        <v>2726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4" t="s">
        <v>2727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4" t="s">
        <v>2728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4" t="s">
        <v>2729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4" t="s">
        <v>2730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4" t="s">
        <v>2731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4" t="s">
        <v>2732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4" t="s">
        <v>2733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4" t="s">
        <v>2734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4" t="s">
        <v>2735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4" t="s">
        <v>2736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4" t="s">
        <v>2737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4" t="s">
        <v>2738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4" t="s">
        <v>2739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4" t="s">
        <v>2740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4" t="s">
        <v>2741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4" t="s">
        <v>2742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4" t="s">
        <v>2743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4" t="s">
        <v>2744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4" t="s">
        <v>2745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4" t="s">
        <v>1804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4" t="s">
        <v>2746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4" t="s">
        <v>2747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4" t="s">
        <v>2748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4" t="s">
        <v>2749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4" t="s">
        <v>2750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4" t="s">
        <v>2751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4" t="s">
        <v>2752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4" t="s">
        <v>2753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4" t="s">
        <v>2754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4" t="s">
        <v>2755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4" t="s">
        <v>2756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4" t="s">
        <v>2757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4" t="s">
        <v>2758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4" t="s">
        <v>2759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4" t="s">
        <v>2760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4" t="s">
        <v>2761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4" t="s">
        <v>2762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4" t="s">
        <v>2763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4" t="s">
        <v>2764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4" t="s">
        <v>2765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4" t="s">
        <v>2766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4" t="s">
        <v>2767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4" t="s">
        <v>2768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4" t="s">
        <v>2769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4" t="s">
        <v>2770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4" t="s">
        <v>2771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4" t="s">
        <v>2772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4" t="s">
        <v>2773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4" t="s">
        <v>2774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4" t="s">
        <v>2775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4" t="s">
        <v>2776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4" t="s">
        <v>2777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4" t="s">
        <v>2778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4" t="s">
        <v>2779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4" t="s">
        <v>2780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4" t="s">
        <v>2781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4" t="s">
        <v>2782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4" t="s">
        <v>2783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4" t="s">
        <v>2784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4" t="s">
        <v>2785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4" t="s">
        <v>2786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4" t="s">
        <v>2787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4" t="s">
        <v>2788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4" t="s">
        <v>2789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4" t="s">
        <v>2790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4" t="s">
        <v>2791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4" t="s">
        <v>2792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4" t="s">
        <v>2793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4" t="s">
        <v>2794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4" t="s">
        <v>1980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4" t="s">
        <v>2795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4" t="s">
        <v>1982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4" t="s">
        <v>2796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4" t="s">
        <v>2797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4" t="s">
        <v>2798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4" t="s">
        <v>2799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4" t="s">
        <v>2800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4" t="s">
        <v>2801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4" t="s">
        <v>2802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4" t="s">
        <v>2803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4" t="s">
        <v>2805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4" t="s">
        <v>2806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4" t="s">
        <v>2807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4" t="s">
        <v>1966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4" t="s">
        <v>2809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4" t="s">
        <v>2810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4" t="s">
        <v>2812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4" t="s">
        <v>2813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4" t="s">
        <v>2816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4" t="s">
        <v>2817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4" t="s">
        <v>2818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4" t="s">
        <v>2819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4" t="s">
        <v>2820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4" t="s">
        <v>2821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4" t="s">
        <v>2822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4" t="s">
        <v>1981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4" t="s">
        <v>2824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4" t="s">
        <v>1983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4" t="s">
        <v>2826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4" t="s">
        <v>2827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4" t="s">
        <v>2829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4" t="s">
        <v>2831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4" t="s">
        <v>2832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4" t="s">
        <v>2833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4" t="s">
        <v>2834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3643</v>
      </c>
      <c r="D678" s="213" t="s">
        <v>2804</v>
      </c>
      <c r="E678" s="214" t="s">
        <v>506</v>
      </c>
      <c r="F678" s="214" t="s">
        <v>531</v>
      </c>
      <c r="G678" s="215">
        <v>0</v>
      </c>
      <c r="H678" s="215">
        <v>0</v>
      </c>
      <c r="I678" s="214" t="s">
        <v>1</v>
      </c>
      <c r="J678" s="214" t="s">
        <v>1348</v>
      </c>
      <c r="K678" s="216" t="s">
        <v>3656</v>
      </c>
      <c r="L678" s="217" t="s">
        <v>4614</v>
      </c>
      <c r="M678" s="217" t="s">
        <v>4672</v>
      </c>
      <c r="N678" s="52" t="s">
        <v>2155</v>
      </c>
      <c r="O678" s="218"/>
      <c r="P678" s="257" t="s">
        <v>2804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2155</v>
      </c>
      <c r="X678" s="220" t="s">
        <v>2155</v>
      </c>
      <c r="Y678" s="220" t="s">
        <v>2155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3643</v>
      </c>
      <c r="D679" s="202" t="s">
        <v>2808</v>
      </c>
      <c r="E679" s="203" t="s">
        <v>506</v>
      </c>
      <c r="F679" s="203" t="s">
        <v>535</v>
      </c>
      <c r="G679" s="204">
        <v>0</v>
      </c>
      <c r="H679" s="204">
        <v>0</v>
      </c>
      <c r="I679" s="203" t="s">
        <v>1</v>
      </c>
      <c r="J679" s="203" t="s">
        <v>1348</v>
      </c>
      <c r="K679" s="205" t="s">
        <v>3656</v>
      </c>
      <c r="L679" s="206" t="s">
        <v>4614</v>
      </c>
      <c r="M679" s="206" t="s">
        <v>4672</v>
      </c>
      <c r="N679" s="52" t="s">
        <v>2155</v>
      </c>
      <c r="O679" s="207"/>
      <c r="P679" s="255" t="s">
        <v>2808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2155</v>
      </c>
      <c r="X679" s="73" t="s">
        <v>2155</v>
      </c>
      <c r="Y679" s="73" t="s">
        <v>2155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3643</v>
      </c>
      <c r="D680" s="202" t="s">
        <v>2811</v>
      </c>
      <c r="E680" s="203" t="s">
        <v>506</v>
      </c>
      <c r="F680" s="203" t="s">
        <v>538</v>
      </c>
      <c r="G680" s="204">
        <v>0</v>
      </c>
      <c r="H680" s="204">
        <v>0</v>
      </c>
      <c r="I680" s="203" t="s">
        <v>1</v>
      </c>
      <c r="J680" s="203" t="s">
        <v>1348</v>
      </c>
      <c r="K680" s="205" t="s">
        <v>3656</v>
      </c>
      <c r="L680" s="206" t="s">
        <v>4614</v>
      </c>
      <c r="M680" s="206" t="s">
        <v>4672</v>
      </c>
      <c r="N680" s="52" t="s">
        <v>2155</v>
      </c>
      <c r="O680" s="207"/>
      <c r="P680" s="255" t="s">
        <v>2811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2155</v>
      </c>
      <c r="X680" s="73" t="s">
        <v>2155</v>
      </c>
      <c r="Y680" s="73" t="s">
        <v>2155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3643</v>
      </c>
      <c r="D681" s="202" t="s">
        <v>2814</v>
      </c>
      <c r="E681" s="203" t="s">
        <v>506</v>
      </c>
      <c r="F681" s="205" t="s">
        <v>541</v>
      </c>
      <c r="G681" s="210">
        <v>0</v>
      </c>
      <c r="H681" s="210">
        <v>0</v>
      </c>
      <c r="I681" s="203" t="s">
        <v>1</v>
      </c>
      <c r="J681" s="203" t="s">
        <v>1348</v>
      </c>
      <c r="K681" s="205" t="s">
        <v>3656</v>
      </c>
      <c r="L681" s="206" t="s">
        <v>4614</v>
      </c>
      <c r="M681" s="206" t="s">
        <v>4672</v>
      </c>
      <c r="N681" s="52" t="s">
        <v>2155</v>
      </c>
      <c r="P681" s="255" t="s">
        <v>2814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2155</v>
      </c>
      <c r="X681" s="116" t="s">
        <v>2155</v>
      </c>
      <c r="Y681" s="116" t="s">
        <v>2155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3643</v>
      </c>
      <c r="D682" s="202" t="s">
        <v>2815</v>
      </c>
      <c r="E682" s="203" t="s">
        <v>506</v>
      </c>
      <c r="F682" s="203" t="s">
        <v>542</v>
      </c>
      <c r="G682" s="204">
        <v>0</v>
      </c>
      <c r="H682" s="204">
        <v>0</v>
      </c>
      <c r="I682" s="203" t="s">
        <v>1</v>
      </c>
      <c r="J682" s="203" t="s">
        <v>1348</v>
      </c>
      <c r="K682" s="205" t="s">
        <v>3656</v>
      </c>
      <c r="L682" s="206" t="s">
        <v>4614</v>
      </c>
      <c r="M682" s="206" t="s">
        <v>4672</v>
      </c>
      <c r="N682" s="52" t="s">
        <v>2155</v>
      </c>
      <c r="O682" s="207"/>
      <c r="P682" s="255" t="s">
        <v>2815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2155</v>
      </c>
      <c r="X682" s="73" t="s">
        <v>2155</v>
      </c>
      <c r="Y682" s="73" t="s">
        <v>2155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3643</v>
      </c>
      <c r="D683" s="202" t="s">
        <v>2823</v>
      </c>
      <c r="E683" s="203" t="s">
        <v>506</v>
      </c>
      <c r="F683" s="203" t="s">
        <v>550</v>
      </c>
      <c r="G683" s="204">
        <v>0</v>
      </c>
      <c r="H683" s="204">
        <v>0</v>
      </c>
      <c r="I683" s="203" t="s">
        <v>1</v>
      </c>
      <c r="J683" s="203" t="s">
        <v>1348</v>
      </c>
      <c r="K683" s="205" t="s">
        <v>3656</v>
      </c>
      <c r="L683" s="206" t="s">
        <v>4614</v>
      </c>
      <c r="M683" s="206" t="s">
        <v>4672</v>
      </c>
      <c r="N683" s="52" t="s">
        <v>2155</v>
      </c>
      <c r="O683" s="207"/>
      <c r="P683" s="255" t="s">
        <v>2823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2155</v>
      </c>
      <c r="X683" s="73" t="s">
        <v>2155</v>
      </c>
      <c r="Y683" s="73" t="s">
        <v>2155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3643</v>
      </c>
      <c r="D684" s="202" t="s">
        <v>2825</v>
      </c>
      <c r="E684" s="203" t="s">
        <v>506</v>
      </c>
      <c r="F684" s="203" t="s">
        <v>553</v>
      </c>
      <c r="G684" s="204">
        <v>0</v>
      </c>
      <c r="H684" s="204">
        <v>0</v>
      </c>
      <c r="I684" s="203" t="s">
        <v>1</v>
      </c>
      <c r="J684" s="203" t="s">
        <v>1348</v>
      </c>
      <c r="K684" s="205" t="s">
        <v>3656</v>
      </c>
      <c r="L684" s="206" t="s">
        <v>4614</v>
      </c>
      <c r="M684" s="206" t="s">
        <v>4672</v>
      </c>
      <c r="N684" s="52" t="s">
        <v>2155</v>
      </c>
      <c r="O684" s="207"/>
      <c r="P684" s="255" t="s">
        <v>2825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2155</v>
      </c>
      <c r="X684" s="73" t="s">
        <v>2155</v>
      </c>
      <c r="Y684" s="73" t="s">
        <v>2155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3643</v>
      </c>
      <c r="D685" s="202" t="s">
        <v>2828</v>
      </c>
      <c r="E685" s="203" t="s">
        <v>506</v>
      </c>
      <c r="F685" s="203" t="s">
        <v>556</v>
      </c>
      <c r="G685" s="204">
        <v>0</v>
      </c>
      <c r="H685" s="204">
        <v>0</v>
      </c>
      <c r="I685" s="203" t="s">
        <v>1</v>
      </c>
      <c r="J685" s="203" t="s">
        <v>1348</v>
      </c>
      <c r="K685" s="205" t="s">
        <v>3656</v>
      </c>
      <c r="L685" s="206" t="s">
        <v>4614</v>
      </c>
      <c r="M685" s="206" t="s">
        <v>4672</v>
      </c>
      <c r="N685" s="52" t="s">
        <v>2155</v>
      </c>
      <c r="O685" s="207"/>
      <c r="P685" s="255" t="s">
        <v>2828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2155</v>
      </c>
      <c r="X685" s="73" t="s">
        <v>2155</v>
      </c>
      <c r="Y685" s="73" t="s">
        <v>2155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3643</v>
      </c>
      <c r="D686" s="202" t="s">
        <v>2830</v>
      </c>
      <c r="E686" s="203" t="s">
        <v>506</v>
      </c>
      <c r="F686" s="203" t="s">
        <v>558</v>
      </c>
      <c r="G686" s="204">
        <v>0</v>
      </c>
      <c r="H686" s="204">
        <v>0</v>
      </c>
      <c r="I686" s="203" t="s">
        <v>1</v>
      </c>
      <c r="J686" s="203" t="s">
        <v>1348</v>
      </c>
      <c r="K686" s="205" t="s">
        <v>3656</v>
      </c>
      <c r="L686" s="206" t="s">
        <v>4614</v>
      </c>
      <c r="M686" s="206" t="s">
        <v>4672</v>
      </c>
      <c r="N686" s="52" t="s">
        <v>2155</v>
      </c>
      <c r="O686" s="207"/>
      <c r="P686" s="255" t="s">
        <v>2830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2155</v>
      </c>
      <c r="X686" s="73" t="s">
        <v>2155</v>
      </c>
      <c r="Y686" s="73" t="s">
        <v>2155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3643</v>
      </c>
      <c r="D687" s="202" t="s">
        <v>2835</v>
      </c>
      <c r="E687" s="203" t="s">
        <v>506</v>
      </c>
      <c r="F687" s="203" t="s">
        <v>562</v>
      </c>
      <c r="G687" s="204">
        <v>0</v>
      </c>
      <c r="H687" s="204">
        <v>0</v>
      </c>
      <c r="I687" s="203" t="s">
        <v>1</v>
      </c>
      <c r="J687" s="203" t="s">
        <v>1348</v>
      </c>
      <c r="K687" s="205" t="s">
        <v>3656</v>
      </c>
      <c r="L687" s="206" t="s">
        <v>4614</v>
      </c>
      <c r="M687" s="206" t="s">
        <v>4672</v>
      </c>
      <c r="N687" s="52" t="s">
        <v>2155</v>
      </c>
      <c r="O687" s="207"/>
      <c r="P687" s="255" t="s">
        <v>2835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2155</v>
      </c>
      <c r="X687" s="73" t="s">
        <v>2155</v>
      </c>
      <c r="Y687" s="73" t="s">
        <v>2155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4" t="s">
        <v>2836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4" t="s">
        <v>2837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4" t="s">
        <v>2838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4" t="s">
        <v>2839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4" t="s">
        <v>2840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4" t="s">
        <v>2841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4" t="s">
        <v>2842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4" t="s">
        <v>2843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4" t="s">
        <v>2844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4" t="s">
        <v>2845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4" t="s">
        <v>2846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4" t="s">
        <v>2847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4" t="s">
        <v>2848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4" t="s">
        <v>2849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4" t="s">
        <v>2850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4" t="s">
        <v>2851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4" t="s">
        <v>2852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4" t="s">
        <v>2853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4" t="s">
        <v>2854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4" t="s">
        <v>2855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4" t="s">
        <v>2856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4" t="s">
        <v>2857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4" t="s">
        <v>2858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4" t="s">
        <v>2859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4" t="s">
        <v>2860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4" t="s">
        <v>2861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4" t="s">
        <v>2862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4" t="s">
        <v>2863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4" t="s">
        <v>2864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4" t="s">
        <v>2865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4" t="s">
        <v>2866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4" t="s">
        <v>2867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4" t="s">
        <v>2868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4" t="s">
        <v>2869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4" t="s">
        <v>2870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4" t="s">
        <v>2871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4" t="s">
        <v>2872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4" t="s">
        <v>2873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4" t="s">
        <v>2874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4" t="s">
        <v>2875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4" t="s">
        <v>2876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4" t="s">
        <v>2877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4" t="s">
        <v>2878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4" t="s">
        <v>2879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4" t="s">
        <v>2880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4" t="s">
        <v>2881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4" t="s">
        <v>2882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4" t="s">
        <v>2883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4" t="s">
        <v>2884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4" t="s">
        <v>2885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4" t="s">
        <v>2886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4" t="s">
        <v>2887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4" t="s">
        <v>2888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4" t="s">
        <v>2889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4" t="s">
        <v>2890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4" t="s">
        <v>2891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4" t="s">
        <v>2892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4" t="s">
        <v>2893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4" t="s">
        <v>2894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4" t="s">
        <v>2895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4" t="s">
        <v>2896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4" t="s">
        <v>2897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4" t="s">
        <v>2898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4" t="s">
        <v>2899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4" t="s">
        <v>2900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4" t="s">
        <v>2901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4" t="s">
        <v>2902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4" t="s">
        <v>2903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4" t="s">
        <v>2904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4" t="s">
        <v>2905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4" t="s">
        <v>2906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4" t="s">
        <v>2907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4" t="s">
        <v>2908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4" t="s">
        <v>2909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4" t="s">
        <v>2910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4" t="s">
        <v>2911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4" t="s">
        <v>2912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4" t="s">
        <v>2913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4" t="s">
        <v>2914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4" t="s">
        <v>2915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4" t="s">
        <v>2916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4" t="s">
        <v>2917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4" t="s">
        <v>2918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4" t="s">
        <v>2919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4" t="s">
        <v>2920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4" t="s">
        <v>2921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4" t="s">
        <v>2922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4" t="s">
        <v>2923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4" t="s">
        <v>2924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4" t="s">
        <v>2925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4" t="s">
        <v>2926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4" t="s">
        <v>2927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4" t="s">
        <v>2928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4" t="s">
        <v>2929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4" t="s">
        <v>2930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4" t="s">
        <v>2931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4" t="s">
        <v>2932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4" t="s">
        <v>2933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4" t="s">
        <v>2934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4" t="s">
        <v>2935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4" t="s">
        <v>2936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4" t="s">
        <v>2937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4" t="s">
        <v>2938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4" t="s">
        <v>2939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4" t="s">
        <v>2940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4" t="s">
        <v>2941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4" t="s">
        <v>2942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4" t="s">
        <v>2943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4" t="s">
        <v>2944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4" t="s">
        <v>2945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4" t="s">
        <v>2946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4" t="s">
        <v>2947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4" t="s">
        <v>2948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4" t="s">
        <v>2949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4" t="s">
        <v>2950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4" t="s">
        <v>2951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4" t="s">
        <v>2952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4" t="s">
        <v>2953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4" t="s">
        <v>2954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4" t="s">
        <v>2955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4" t="s">
        <v>2956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4" t="s">
        <v>2957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4" t="s">
        <v>2958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4" t="s">
        <v>2959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4" t="s">
        <v>2960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4" t="s">
        <v>2961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4" t="s">
        <v>2962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4" t="s">
        <v>2963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4" t="s">
        <v>2964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4" t="s">
        <v>2965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4" t="s">
        <v>2966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4" t="s">
        <v>2967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4" t="s">
        <v>2968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4" t="s">
        <v>2969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4" t="s">
        <v>2970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4" t="s">
        <v>2971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4" t="s">
        <v>2972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4" t="s">
        <v>2973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4" t="s">
        <v>2974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4" t="s">
        <v>2975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4" t="s">
        <v>2976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4" t="s">
        <v>2977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4" t="s">
        <v>2986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4" t="s">
        <v>2987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4" t="s">
        <v>2988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4" t="s">
        <v>2989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4" t="s">
        <v>2990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4" t="s">
        <v>2991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4" t="s">
        <v>2992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4" t="s">
        <v>2993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4" t="s">
        <v>2994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4" t="s">
        <v>2995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4" t="s">
        <v>2996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4" t="s">
        <v>2997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4" t="s">
        <v>2998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4" t="s">
        <v>2999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4" t="s">
        <v>3000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4" t="s">
        <v>3001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4" t="s">
        <v>3002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4" t="s">
        <v>3003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4" t="s">
        <v>3004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4" t="s">
        <v>3005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4" t="s">
        <v>3006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4" t="s">
        <v>3007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4" t="s">
        <v>3008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4" t="s">
        <v>3009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4" t="s">
        <v>3010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4" t="s">
        <v>3011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4" t="s">
        <v>3012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4" t="s">
        <v>3013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4" t="s">
        <v>3014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4" t="s">
        <v>3015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4" t="s">
        <v>3016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4" t="s">
        <v>3017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4" t="s">
        <v>3018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4" t="s">
        <v>3196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4" t="s">
        <v>3019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4" t="s">
        <v>3020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4" t="s">
        <v>3021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4" t="s">
        <v>3197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4" t="s">
        <v>3022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4" t="s">
        <v>1716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4" t="s">
        <v>3198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4" t="s">
        <v>3023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4" t="s">
        <v>3199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4" t="s">
        <v>1465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4" t="s">
        <v>3024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4" t="s">
        <v>3200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4" t="s">
        <v>3201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4" t="s">
        <v>3025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4" t="s">
        <v>3202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4" t="s">
        <v>1451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4" t="s">
        <v>3203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4" t="s">
        <v>3026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4" t="s">
        <v>3027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4" t="s">
        <v>3028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4" t="s">
        <v>3029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4" t="s">
        <v>3030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4" t="s">
        <v>3031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4" t="s">
        <v>3032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4" t="s">
        <v>3033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4" t="s">
        <v>3034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4" t="s">
        <v>3035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4" t="s">
        <v>3036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4" t="s">
        <v>3204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4" t="s">
        <v>3205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4" t="s">
        <v>3206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4" t="s">
        <v>3207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4" t="s">
        <v>3208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4" t="s">
        <v>3209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4" t="s">
        <v>3210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4" t="s">
        <v>3211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4" t="s">
        <v>3212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4" t="s">
        <v>3213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4" t="s">
        <v>3214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4" t="s">
        <v>3215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4" t="s">
        <v>3216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4" t="s">
        <v>3217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4" t="s">
        <v>3218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4" t="s">
        <v>3219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4" t="s">
        <v>4791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4" t="s">
        <v>3037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4" t="s">
        <v>3038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4" t="s">
        <v>3220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4" t="s">
        <v>3039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4" t="s">
        <v>3221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4" t="s">
        <v>3222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4" t="s">
        <v>3040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4" t="s">
        <v>3041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4" t="s">
        <v>3042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4" t="s">
        <v>3043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4" t="s">
        <v>3044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4" t="s">
        <v>3045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4" t="s">
        <v>3223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4" t="s">
        <v>3224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4" t="s">
        <v>3225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4" t="s">
        <v>3226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4" t="s">
        <v>3227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4" t="s">
        <v>3228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4" t="s">
        <v>3229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4" t="s">
        <v>3230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4" t="s">
        <v>3231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4" t="s">
        <v>3232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4" t="s">
        <v>3233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4" t="s">
        <v>3046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4" t="s">
        <v>3234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4" t="s">
        <v>3235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4" t="s">
        <v>3236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4" t="s">
        <v>3237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4" t="s">
        <v>3238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4" t="s">
        <v>3239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4" t="s">
        <v>4792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4" t="s">
        <v>3240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4" t="s">
        <v>3241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4" t="s">
        <v>3242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4" t="s">
        <v>3047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4" t="s">
        <v>3048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4" t="s">
        <v>3049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4" t="s">
        <v>3050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4" t="s">
        <v>3243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4" t="s">
        <v>3051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4" t="s">
        <v>3052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3642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4" t="s">
        <v>3053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4" t="s">
        <v>3244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4" t="s">
        <v>3245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4" t="s">
        <v>3246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4" t="s">
        <v>3247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4" t="s">
        <v>1380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4" t="s">
        <v>1721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4" t="s">
        <v>3248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4" t="s">
        <v>3249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4" t="s">
        <v>3054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4" t="s">
        <v>3250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4" t="s">
        <v>3251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4" t="s">
        <v>3252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4" t="s">
        <v>3253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4" t="s">
        <v>4616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4" t="s">
        <v>3254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4" t="s">
        <v>3055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4" t="s">
        <v>3056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4" t="s">
        <v>3057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4" t="s">
        <v>3058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4" t="s">
        <v>3059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4" t="s">
        <v>3255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4" t="s">
        <v>3060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4" t="s">
        <v>3061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4" t="s">
        <v>3256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4" t="s">
        <v>3257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4" t="s">
        <v>3062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4" t="s">
        <v>3258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4" t="s">
        <v>3063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4" t="s">
        <v>1915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4" t="s">
        <v>1700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4" t="s">
        <v>1710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4" t="s">
        <v>3064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4" t="s">
        <v>3065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4" t="s">
        <v>3066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4" t="s">
        <v>3259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4" t="s">
        <v>3260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4" t="s">
        <v>3261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4" t="s">
        <v>3262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4" t="s">
        <v>3263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4" t="s">
        <v>3264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4" t="s">
        <v>3265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4" t="s">
        <v>3266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4" t="s">
        <v>3267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4" t="s">
        <v>3268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4" t="s">
        <v>3269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4" t="s">
        <v>3270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4" t="s">
        <v>3271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4" t="s">
        <v>3067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4" t="s">
        <v>3068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4" t="s">
        <v>3069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4" t="s">
        <v>3272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4" t="s">
        <v>3273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4" t="s">
        <v>3070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4" t="s">
        <v>2019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4" t="s">
        <v>981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4" t="s">
        <v>982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4" t="s">
        <v>983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4" t="s">
        <v>984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4" t="s">
        <v>985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4" t="s">
        <v>986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4" t="s">
        <v>2067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4" t="s">
        <v>2068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4" t="s">
        <v>987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4" t="s">
        <v>2091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4" t="s">
        <v>4391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4" t="s">
        <v>4392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4" t="s">
        <v>4567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4" t="s">
        <v>4580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4" t="s">
        <v>4581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4" t="s">
        <v>4571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4" t="s">
        <v>4587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4" t="s">
        <v>4610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4" t="s">
        <v>4585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4" t="s">
        <v>4617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4" t="s">
        <v>4718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4" t="s">
        <v>3178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4" t="s">
        <v>3179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4" t="s">
        <v>2982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4" t="s">
        <v>2983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4" t="s">
        <v>2984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4" t="s">
        <v>3180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4" t="s">
        <v>3181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4" t="s">
        <v>3182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4" t="s">
        <v>3183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4" t="s">
        <v>3184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4" t="s">
        <v>3185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4" t="s">
        <v>3186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4" t="s">
        <v>3187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4" t="s">
        <v>3188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4" t="s">
        <v>3189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4" t="s">
        <v>4793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4" t="s">
        <v>4794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4" t="s">
        <v>4795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4" t="s">
        <v>4796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4" t="s">
        <v>4797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4" t="s">
        <v>4798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4" t="s">
        <v>4799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4" t="s">
        <v>4800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4" t="s">
        <v>4801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4" t="s">
        <v>4802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4" t="s">
        <v>4803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4" t="s">
        <v>4804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4" t="s">
        <v>4805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4" t="s">
        <v>4806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4" t="s">
        <v>4807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4" t="s">
        <v>4808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4" t="s">
        <v>4809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4" t="s">
        <v>4810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4" t="s">
        <v>4811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4" t="s">
        <v>2985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4" t="s">
        <v>4812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4" t="s">
        <v>4813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4" t="s">
        <v>4814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4" t="s">
        <v>4815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4" t="s">
        <v>4816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4" t="s">
        <v>4817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4" t="s">
        <v>3190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4" t="s">
        <v>4818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4" t="s">
        <v>4819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4" t="s">
        <v>4820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4" t="s">
        <v>4821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4" t="s">
        <v>3191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4" t="s">
        <v>3192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4" t="s">
        <v>3193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4" t="s">
        <v>4822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4" t="s">
        <v>4823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4" t="s">
        <v>4824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4" t="s">
        <v>4825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4" t="s">
        <v>4826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4" t="s">
        <v>4827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4" t="s">
        <v>4828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4" t="s">
        <v>4829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4" t="s">
        <v>4830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4" t="s">
        <v>3194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4" t="s">
        <v>4831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4" t="s">
        <v>4832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4" t="s">
        <v>4833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4" t="s">
        <v>4834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4" t="s">
        <v>4835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4" t="s">
        <v>3195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4" t="s">
        <v>4836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4" t="s">
        <v>4837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4" t="s">
        <v>3113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4" t="s">
        <v>3114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4" t="s">
        <v>3115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4" t="s">
        <v>2978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4" t="s">
        <v>2979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4" t="s">
        <v>3116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4" t="s">
        <v>3117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4" t="s">
        <v>2980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4" t="s">
        <v>3128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4" t="s">
        <v>2981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4" t="s">
        <v>3118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4" t="s">
        <v>3119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4" t="s">
        <v>3120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4" t="s">
        <v>3121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4" t="s">
        <v>3122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4" t="s">
        <v>3123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4" t="s">
        <v>3124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4" t="s">
        <v>3125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4" t="s">
        <v>3126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4" t="s">
        <v>3127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4" t="s">
        <v>3129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4" t="s">
        <v>3130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4" t="s">
        <v>3131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4" t="s">
        <v>3132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4" t="s">
        <v>3133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4" t="s">
        <v>3134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4" t="s">
        <v>3135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4" t="s">
        <v>3136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4" t="s">
        <v>3137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4" t="s">
        <v>3138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4" t="s">
        <v>3139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4" t="s">
        <v>3140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4" t="s">
        <v>3141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4" t="s">
        <v>3142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4" t="s">
        <v>3143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4" t="s">
        <v>3144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4" t="s">
        <v>3145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4" t="s">
        <v>3146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4" t="s">
        <v>3147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4" t="s">
        <v>3148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4" t="s">
        <v>3149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4" t="s">
        <v>3150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4" t="s">
        <v>3151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4" t="s">
        <v>3152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4" t="s">
        <v>3153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4" t="s">
        <v>3154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4" t="s">
        <v>3155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4" t="s">
        <v>3156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4" t="s">
        <v>3157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4" t="s">
        <v>3158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4" t="s">
        <v>3159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4" t="s">
        <v>4838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4" t="s">
        <v>4839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4" t="s">
        <v>3160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4" t="s">
        <v>3161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4" t="s">
        <v>3162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4" t="s">
        <v>3163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4" t="s">
        <v>3164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4" t="s">
        <v>3165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4" t="s">
        <v>3166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4" t="s">
        <v>3167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4" t="s">
        <v>3168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4" t="s">
        <v>3169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4" t="s">
        <v>4840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4" t="s">
        <v>3170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4" t="s">
        <v>3171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4" t="s">
        <v>3172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4" t="s">
        <v>3173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4" t="s">
        <v>3174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4" t="s">
        <v>3175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4" t="s">
        <v>3176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4" t="s">
        <v>3177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3465</v>
      </c>
      <c r="D1166" s="277" t="s">
        <v>5308</v>
      </c>
      <c r="E1166" s="235" t="s">
        <v>4126</v>
      </c>
      <c r="F1166" s="235" t="s">
        <v>4126</v>
      </c>
      <c r="G1166" s="278">
        <v>0</v>
      </c>
      <c r="H1166" s="278">
        <v>0</v>
      </c>
      <c r="I1166" s="235" t="s">
        <v>1</v>
      </c>
      <c r="J1166" s="235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2571</v>
      </c>
      <c r="X1166" s="166" t="s">
        <v>2500</v>
      </c>
      <c r="Y1166" s="166" t="s">
        <v>2155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5309</v>
      </c>
      <c r="D1167" s="277" t="s">
        <v>5308</v>
      </c>
      <c r="E1167" s="235" t="s">
        <v>4126</v>
      </c>
      <c r="F1167" s="235" t="s">
        <v>4126</v>
      </c>
      <c r="G1167" s="278">
        <v>0</v>
      </c>
      <c r="H1167" s="278">
        <v>0</v>
      </c>
      <c r="I1167" s="235" t="s">
        <v>1</v>
      </c>
      <c r="J1167" s="235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2571</v>
      </c>
      <c r="X1167" s="166" t="s">
        <v>2500</v>
      </c>
      <c r="Y1167" s="166" t="s">
        <v>2155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3642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3642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3642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3642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3642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3642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3642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3642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3642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3642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3642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3642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3642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3642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3642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3642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3642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3642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3642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3642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3642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3642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3642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3642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3642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3642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3642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3642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3642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3642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3642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4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4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4" t="s">
        <v>3850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4" t="s">
        <v>3851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4" t="s">
        <v>3852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4" t="s">
        <v>3853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4" t="s">
        <v>3854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4" t="s">
        <v>3855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4" t="s">
        <v>3856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4" t="s">
        <v>3857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4" t="s">
        <v>3858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4" t="s">
        <v>3859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4" t="s">
        <v>3860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4" t="s">
        <v>3861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4" t="s">
        <v>3863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4" t="s">
        <v>3864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4" t="s">
        <v>3865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4" t="s">
        <v>3866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4" t="s">
        <v>3867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4" t="s">
        <v>3868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4" t="s">
        <v>3869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4" t="s">
        <v>3870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4" t="s">
        <v>3871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4" t="s">
        <v>3872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4" t="s">
        <v>3873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4" t="s">
        <v>3874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4" t="s">
        <v>3875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4" t="s">
        <v>3876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4" t="s">
        <v>3862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4" t="s">
        <v>3877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4" t="s">
        <v>3878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4" t="s">
        <v>3879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4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4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4" t="s">
        <v>1405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5" t="s">
        <v>1402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5" t="s">
        <v>1401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4" t="s">
        <v>1403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4" t="s">
        <v>1404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4" t="s">
        <v>1421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5" t="s">
        <v>1418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5" t="s">
        <v>1417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4" t="s">
        <v>1419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4" t="s">
        <v>1420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4" t="s">
        <v>1500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5" t="s">
        <v>1497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5" t="s">
        <v>1496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4" t="s">
        <v>1498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4" t="s">
        <v>1499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4" t="s">
        <v>1536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4" t="s">
        <v>1524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5" t="s">
        <v>1526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5" t="s">
        <v>1525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4" t="s">
        <v>1527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4" t="s">
        <v>1554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5" t="s">
        <v>1551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5" t="s">
        <v>1550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4" t="s">
        <v>1552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4" t="s">
        <v>1553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4" t="s">
        <v>1570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5" t="s">
        <v>1567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5" t="s">
        <v>1566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4" t="s">
        <v>1568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4" t="s">
        <v>1569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4" t="s">
        <v>1619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5" t="s">
        <v>1616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5" t="s">
        <v>1615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4" t="s">
        <v>1617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4" t="s">
        <v>1618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4" t="s">
        <v>1638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5" t="s">
        <v>1635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5" t="s">
        <v>1634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4" t="s">
        <v>1636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4" t="s">
        <v>1637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4" t="s">
        <v>1706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5" t="s">
        <v>1703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5" t="s">
        <v>1702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4" t="s">
        <v>1704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4" t="s">
        <v>1705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4" t="s">
        <v>1715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5" t="s">
        <v>1712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5" t="s">
        <v>1711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4" t="s">
        <v>1713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4" t="s">
        <v>1714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4" t="s">
        <v>1741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5" t="s">
        <v>1738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5" t="s">
        <v>1737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4" t="s">
        <v>1739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4" t="s">
        <v>1740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4" t="s">
        <v>1884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4" t="s">
        <v>1878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5" t="s">
        <v>1880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5" t="s">
        <v>1879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4" t="s">
        <v>1881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4" t="s">
        <v>1901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5" t="s">
        <v>1898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5" t="s">
        <v>1897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4" t="s">
        <v>1899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4" t="s">
        <v>1900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4" t="s">
        <v>2006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5" t="s">
        <v>2003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5" t="s">
        <v>2002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4" t="s">
        <v>2004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4" t="s">
        <v>2005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3642</v>
      </c>
      <c r="D1307" s="241" t="s">
        <v>7</v>
      </c>
      <c r="E1307" s="139" t="s">
        <v>5235</v>
      </c>
      <c r="F1307" s="139" t="s">
        <v>5235</v>
      </c>
      <c r="G1307" s="242">
        <v>0</v>
      </c>
      <c r="H1307" s="242">
        <v>0</v>
      </c>
      <c r="I1307" s="139" t="s">
        <v>16</v>
      </c>
      <c r="J1307" s="139" t="s">
        <v>1348</v>
      </c>
      <c r="K1307" s="243" t="s">
        <v>3656</v>
      </c>
      <c r="L1307" s="240" t="s">
        <v>4614</v>
      </c>
      <c r="M1307" s="240" t="s">
        <v>4672</v>
      </c>
      <c r="N1307" s="52" t="s">
        <v>2155</v>
      </c>
      <c r="P1307" s="254" t="s">
        <v>5226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2155</v>
      </c>
      <c r="X1307" s="243" t="s">
        <v>2155</v>
      </c>
      <c r="Y1307" s="243" t="s">
        <v>2155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5231</v>
      </c>
      <c r="D1308" s="241" t="s">
        <v>7</v>
      </c>
      <c r="E1308" s="246" t="s">
        <v>5236</v>
      </c>
      <c r="F1308" s="246" t="s">
        <v>5236</v>
      </c>
      <c r="G1308" s="242">
        <v>0</v>
      </c>
      <c r="H1308" s="242">
        <v>0</v>
      </c>
      <c r="I1308" s="139" t="s">
        <v>3</v>
      </c>
      <c r="J1308" s="139" t="s">
        <v>1347</v>
      </c>
      <c r="K1308" s="243" t="s">
        <v>3817</v>
      </c>
      <c r="L1308" s="240" t="s">
        <v>4614</v>
      </c>
      <c r="M1308" s="240" t="s">
        <v>4670</v>
      </c>
      <c r="N1308" s="52" t="s">
        <v>2155</v>
      </c>
      <c r="P1308" s="255" t="s">
        <v>5227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2155</v>
      </c>
      <c r="X1308" s="243" t="s">
        <v>2155</v>
      </c>
      <c r="Y1308" s="243" t="s">
        <v>2155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5232</v>
      </c>
      <c r="D1309" s="241" t="s">
        <v>7</v>
      </c>
      <c r="E1309" s="246" t="s">
        <v>5237</v>
      </c>
      <c r="F1309" s="246" t="s">
        <v>5237</v>
      </c>
      <c r="G1309" s="242">
        <v>0</v>
      </c>
      <c r="H1309" s="242">
        <v>0</v>
      </c>
      <c r="I1309" s="139" t="s">
        <v>3</v>
      </c>
      <c r="J1309" s="139" t="s">
        <v>1347</v>
      </c>
      <c r="K1309" s="243" t="s">
        <v>3817</v>
      </c>
      <c r="L1309" s="240" t="s">
        <v>4614</v>
      </c>
      <c r="M1309" s="240" t="s">
        <v>4670</v>
      </c>
      <c r="N1309" s="52" t="s">
        <v>2155</v>
      </c>
      <c r="P1309" s="255" t="s">
        <v>5228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2155</v>
      </c>
      <c r="X1309" s="243" t="s">
        <v>2155</v>
      </c>
      <c r="Y1309" s="243" t="s">
        <v>2155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5233</v>
      </c>
      <c r="D1310" s="241" t="s">
        <v>7</v>
      </c>
      <c r="E1310" s="246" t="s">
        <v>5238</v>
      </c>
      <c r="F1310" s="246" t="s">
        <v>5238</v>
      </c>
      <c r="G1310" s="242">
        <v>0</v>
      </c>
      <c r="H1310" s="242">
        <v>0</v>
      </c>
      <c r="I1310" s="139" t="s">
        <v>3</v>
      </c>
      <c r="J1310" s="139" t="s">
        <v>1347</v>
      </c>
      <c r="K1310" s="243" t="s">
        <v>3817</v>
      </c>
      <c r="L1310" s="240" t="s">
        <v>4614</v>
      </c>
      <c r="M1310" s="240" t="s">
        <v>4670</v>
      </c>
      <c r="N1310" s="52" t="s">
        <v>2155</v>
      </c>
      <c r="P1310" s="254" t="s">
        <v>5229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2155</v>
      </c>
      <c r="X1310" s="243" t="s">
        <v>2155</v>
      </c>
      <c r="Y1310" s="243" t="s">
        <v>2155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5234</v>
      </c>
      <c r="D1311" s="241" t="s">
        <v>7</v>
      </c>
      <c r="E1311" s="139" t="s">
        <v>5239</v>
      </c>
      <c r="F1311" s="139" t="s">
        <v>5239</v>
      </c>
      <c r="G1311" s="242">
        <v>0</v>
      </c>
      <c r="H1311" s="242">
        <v>0</v>
      </c>
      <c r="I1311" s="139" t="s">
        <v>3</v>
      </c>
      <c r="J1311" s="139" t="s">
        <v>1347</v>
      </c>
      <c r="K1311" s="243" t="s">
        <v>3817</v>
      </c>
      <c r="L1311" s="240" t="s">
        <v>4614</v>
      </c>
      <c r="M1311" s="240" t="s">
        <v>4670</v>
      </c>
      <c r="N1311" s="52" t="s">
        <v>2155</v>
      </c>
      <c r="P1311" s="254" t="s">
        <v>5230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2155</v>
      </c>
      <c r="X1311" s="243" t="s">
        <v>2155</v>
      </c>
      <c r="Y1311" s="243" t="s">
        <v>2155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3642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3642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3642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3642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3642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3642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3642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3642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3642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3642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3642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3642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3642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3642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3642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4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4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4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4" t="s">
        <v>4436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4" t="s">
        <v>4437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4" t="s">
        <v>4438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4" t="s">
        <v>4439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4" t="s">
        <v>4440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4" t="s">
        <v>4441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4" t="s">
        <v>4442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4" t="s">
        <v>4443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4" t="s">
        <v>4444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4" t="s">
        <v>4445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4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4" t="s">
        <v>5102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4" t="s">
        <v>4433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4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4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4" t="s">
        <v>1375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4" t="s">
        <v>1381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4" t="s">
        <v>2196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4" t="s">
        <v>1392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4" t="s">
        <v>1406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4" t="s">
        <v>1416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4" t="s">
        <v>1425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4" t="s">
        <v>1429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4" t="s">
        <v>1436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4" t="s">
        <v>2203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4" t="s">
        <v>1448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4" t="s">
        <v>1449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4" t="s">
        <v>1455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4" t="s">
        <v>4402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4" t="s">
        <v>1486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4" t="s">
        <v>1495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4" t="s">
        <v>1504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4" t="s">
        <v>1507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4" t="s">
        <v>1516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4" t="s">
        <v>2197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4" t="s">
        <v>1518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4" t="s">
        <v>1519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4" t="s">
        <v>1537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4" t="s">
        <v>1538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4" t="s">
        <v>1541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4" t="s">
        <v>2198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4" t="s">
        <v>1576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4" t="s">
        <v>1578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4" t="s">
        <v>1589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4" t="s">
        <v>1640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4" t="s">
        <v>1647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4" t="s">
        <v>1649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4" t="s">
        <v>1654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4" t="s">
        <v>1661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4" t="s">
        <v>2441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4" t="s">
        <v>2442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4" t="s">
        <v>1671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4" t="s">
        <v>1672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4" t="s">
        <v>1689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4" t="s">
        <v>1722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4" t="s">
        <v>1729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4" t="s">
        <v>1747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4" t="s">
        <v>1748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4" t="s">
        <v>1752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4" t="s">
        <v>5437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4" t="s">
        <v>1753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4" t="s">
        <v>1756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4" t="s">
        <v>1772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4" t="s">
        <v>1839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4" t="s">
        <v>1843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4" t="s">
        <v>1845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4" t="s">
        <v>3274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4" t="s">
        <v>1867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4" t="s">
        <v>1871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4" t="s">
        <v>1882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4" t="s">
        <v>1883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4" t="s">
        <v>1889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4" t="s">
        <v>1891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4" t="s">
        <v>1895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4" t="s">
        <v>1920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4" t="s">
        <v>1922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4" t="s">
        <v>1947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4" t="s">
        <v>1949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4" t="s">
        <v>1954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4" t="s">
        <v>1955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4" t="s">
        <v>1956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4" t="s">
        <v>2200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4" t="s">
        <v>2027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4" t="s">
        <v>2028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4" t="s">
        <v>5397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4" t="s">
        <v>2053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4" t="s">
        <v>2054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4" t="s">
        <v>2070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4" t="s">
        <v>2071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4" t="s">
        <v>2072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4" t="s">
        <v>5398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4" t="s">
        <v>2249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4" t="s">
        <v>2250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4" t="s">
        <v>2417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4" t="s">
        <v>3275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4" t="s">
        <v>3276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4" t="s">
        <v>3277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4" t="s">
        <v>4264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4" t="s">
        <v>4282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4" t="s">
        <v>4473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4" t="s">
        <v>4568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4" t="s">
        <v>4582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3642</v>
      </c>
      <c r="D1436" s="48" t="s">
        <v>7</v>
      </c>
      <c r="E1436" s="250" t="s">
        <v>4738</v>
      </c>
      <c r="F1436" s="250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4" t="s">
        <v>4628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4" t="s">
        <v>4787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4" t="s">
        <v>4788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4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4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4" t="s">
        <v>1367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4" t="s">
        <v>3816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4" t="s">
        <v>1369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7" t="s">
        <v>1374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2553</v>
      </c>
      <c r="X1445" s="54"/>
      <c r="Y1445" s="54" t="s">
        <v>2155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4" t="s">
        <v>1376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4" t="s">
        <v>1377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4" t="s">
        <v>1378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1" t="s">
        <v>4670</v>
      </c>
      <c r="N1449" s="52" t="s">
        <v>2155</v>
      </c>
      <c r="O1449" s="52"/>
      <c r="P1449" s="254" t="s">
        <v>1389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4" t="s">
        <v>1394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4" t="s">
        <v>1396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4" t="s">
        <v>1398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4" t="s">
        <v>1399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4" t="s">
        <v>1407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4" t="s">
        <v>1408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4" t="s">
        <v>1415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4" t="s">
        <v>1426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4" t="s">
        <v>1427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4" t="s">
        <v>1428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4" t="s">
        <v>2373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4" t="s">
        <v>1432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4" t="s">
        <v>1433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4" t="s">
        <v>1434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4" t="s">
        <v>1435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4" t="s">
        <v>1437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4" t="s">
        <v>1438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4" t="s">
        <v>1440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4" t="s">
        <v>1854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4" t="s">
        <v>1442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4" t="s">
        <v>1766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4" t="s">
        <v>1444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4" t="s">
        <v>1447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4" t="s">
        <v>2432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4" t="s">
        <v>3278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2557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4" t="s">
        <v>1453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4" t="s">
        <v>1454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4" t="s">
        <v>1456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4" t="s">
        <v>1457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4" t="s">
        <v>1458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4" t="s">
        <v>3883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4" t="s">
        <v>3884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4" t="s">
        <v>1462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4" t="s">
        <v>1463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4" t="s">
        <v>2433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4" t="s">
        <v>5454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4" t="s">
        <v>3279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4" t="s">
        <v>1470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3642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4" t="s">
        <v>1474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4" t="s">
        <v>1475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4" t="s">
        <v>4125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4" t="s">
        <v>1478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4" t="s">
        <v>1479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4" t="s">
        <v>1480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4" t="s">
        <v>1481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4" t="s">
        <v>1482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4" t="s">
        <v>1483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4" t="s">
        <v>3668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48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4" t="s">
        <v>1487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2155</v>
      </c>
      <c r="X1501" s="54"/>
      <c r="Y1501" s="54" t="s">
        <v>2155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48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4" t="s">
        <v>1488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4" t="s">
        <v>1489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4" t="s">
        <v>1490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4" t="s">
        <v>1491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4" t="s">
        <v>1492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4" t="s">
        <v>1494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4" t="s">
        <v>1501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4" t="s">
        <v>4124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69">
        <v>0</v>
      </c>
      <c r="H1510" s="269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4" t="s">
        <v>1514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4" t="s">
        <v>1517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4" t="s">
        <v>1520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4" t="s">
        <v>1539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4" t="s">
        <v>1540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4" t="s">
        <v>1544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4" t="s">
        <v>1547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4" t="s">
        <v>1548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4" t="s">
        <v>1556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4" t="s">
        <v>1558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4" t="s">
        <v>1561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4" t="s">
        <v>1562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4" t="s">
        <v>1573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4" t="s">
        <v>1575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4" t="s">
        <v>1584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4" t="s">
        <v>1585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4" t="s">
        <v>1586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4" t="s">
        <v>1587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4" t="s">
        <v>1588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4" t="s">
        <v>1590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4" t="s">
        <v>1591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4" t="s">
        <v>1592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4" t="s">
        <v>3885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59" t="s">
        <v>1597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4" t="s">
        <v>1598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4" t="s">
        <v>1599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4" t="s">
        <v>1831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4" t="s">
        <v>1607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4" t="s">
        <v>1608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4" t="s">
        <v>1611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4" t="s">
        <v>1614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4" t="s">
        <v>3886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4" t="s">
        <v>3887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4" t="s">
        <v>1623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4" t="s">
        <v>1624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4" t="s">
        <v>1625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4" t="s">
        <v>1626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4" t="s">
        <v>1627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4" t="s">
        <v>1628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4" t="s">
        <v>1629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4" t="s">
        <v>1630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4" t="s">
        <v>1631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4" t="s">
        <v>1643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4" t="s">
        <v>1644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4" t="s">
        <v>4173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4" t="s">
        <v>1652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4" t="s">
        <v>1653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4" t="s">
        <v>1662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4" t="s">
        <v>1666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4" t="s">
        <v>1670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4" t="s">
        <v>1674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4" t="s">
        <v>1675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4" t="s">
        <v>1676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4" t="s">
        <v>1677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4" t="s">
        <v>1678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4" t="s">
        <v>2443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4" t="s">
        <v>1679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4" t="s">
        <v>1680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4" t="s">
        <v>1681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4" t="s">
        <v>1682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4" t="s">
        <v>1683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4" t="s">
        <v>1684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4" t="s">
        <v>1685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4" t="s">
        <v>1686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4" t="s">
        <v>2445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4" t="s">
        <v>2655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4" t="s">
        <v>1688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4" t="s">
        <v>1709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4" t="s">
        <v>1720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4" t="s">
        <v>1467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4" t="s">
        <v>1855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4" t="s">
        <v>1732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4" t="s">
        <v>1733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4" t="s">
        <v>1734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4" t="s">
        <v>1735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4" t="s">
        <v>3888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4" t="s">
        <v>1736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4" t="s">
        <v>2488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4" t="s">
        <v>1743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4" t="s">
        <v>1745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4" t="s">
        <v>1750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4" t="s">
        <v>1751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4" t="s">
        <v>1755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4" t="s">
        <v>1757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3" t="s">
        <v>4670</v>
      </c>
      <c r="N1598" s="52" t="s">
        <v>2155</v>
      </c>
      <c r="O1598" s="52" t="s">
        <v>263</v>
      </c>
      <c r="P1598" s="254" t="s">
        <v>1758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4" t="s">
        <v>1760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4" t="s">
        <v>1761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4" t="s">
        <v>1762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4" t="s">
        <v>1763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4" t="s">
        <v>1767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4" t="s">
        <v>1771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4" t="s">
        <v>4746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4" t="s">
        <v>1775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4" t="s">
        <v>1776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4" t="s">
        <v>1777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5455</v>
      </c>
      <c r="D1609" s="48" t="s">
        <v>5742</v>
      </c>
      <c r="E1609" s="53" t="s">
        <v>5737</v>
      </c>
      <c r="F1609" s="53" t="s">
        <v>5738</v>
      </c>
      <c r="G1609" s="142">
        <v>0</v>
      </c>
      <c r="H1609" s="142">
        <v>0</v>
      </c>
      <c r="I1609" s="135" t="s">
        <v>3</v>
      </c>
      <c r="J1609" s="53" t="s">
        <v>1347</v>
      </c>
      <c r="K1609" s="54" t="s">
        <v>3817</v>
      </c>
      <c r="L1609" s="52" t="s">
        <v>4614</v>
      </c>
      <c r="M1609" s="52" t="s">
        <v>4670</v>
      </c>
      <c r="N1609" s="52" t="s">
        <v>2155</v>
      </c>
      <c r="O1609" s="52"/>
      <c r="P1609" s="254" t="s">
        <v>5741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2155</v>
      </c>
      <c r="X1609" s="54" t="s">
        <v>2155</v>
      </c>
      <c r="Y1609" s="54" t="s">
        <v>2155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"SETUKOLD"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SETUKOLD</v>
      </c>
      <c r="AB1609" s="1">
        <f t="shared" ref="AB1609" si="357">B1609</f>
        <v>1571</v>
      </c>
      <c r="AC1609" t="str">
        <f t="shared" ref="AC1609" si="358">P1609</f>
        <v>ITM_SETUKOLD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SETUKOLD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5455</v>
      </c>
      <c r="D1610" s="48" t="s">
        <v>5743</v>
      </c>
      <c r="E1610" s="53" t="s">
        <v>5739</v>
      </c>
      <c r="F1610" s="53" t="s">
        <v>5740</v>
      </c>
      <c r="G1610" s="142">
        <v>0</v>
      </c>
      <c r="H1610" s="142">
        <v>0</v>
      </c>
      <c r="I1610" s="135" t="s">
        <v>3</v>
      </c>
      <c r="J1610" s="53" t="s">
        <v>1347</v>
      </c>
      <c r="K1610" s="54" t="s">
        <v>3817</v>
      </c>
      <c r="L1610" s="52" t="s">
        <v>4614</v>
      </c>
      <c r="M1610" s="52" t="s">
        <v>4670</v>
      </c>
      <c r="N1610" s="52" t="s">
        <v>2155</v>
      </c>
      <c r="O1610" s="52"/>
      <c r="P1610" s="254" t="s">
        <v>5744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2155</v>
      </c>
      <c r="X1610" s="54" t="s">
        <v>2155</v>
      </c>
      <c r="Y1610" s="54" t="s">
        <v>2155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"SETCH"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SETCH</v>
      </c>
      <c r="AB1610" s="1">
        <f t="shared" ref="AB1610" si="367">B1610</f>
        <v>1572</v>
      </c>
      <c r="AC1610" t="str">
        <f t="shared" ref="AC1610" si="368">P1610</f>
        <v>ITM_SETCH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SETCH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1">
        <v>0</v>
      </c>
      <c r="H1611" s="271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4" t="s">
        <v>4403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2155</v>
      </c>
      <c r="X1611" s="166" t="s">
        <v>2155</v>
      </c>
      <c r="Y1611" s="166" t="s">
        <v>2155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4" t="s">
        <v>1786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2155</v>
      </c>
      <c r="X1612" s="54" t="s">
        <v>2155</v>
      </c>
      <c r="Y1612" s="54" t="s">
        <v>2155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4" t="s">
        <v>1502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2553</v>
      </c>
      <c r="X1613" s="100" t="s">
        <v>2155</v>
      </c>
      <c r="Y1613" s="100" t="s">
        <v>2155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3642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4" t="s">
        <v>1791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2155</v>
      </c>
      <c r="X1615" s="54" t="s">
        <v>2155</v>
      </c>
      <c r="Y1615" s="54" t="s">
        <v>2155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4" t="s">
        <v>1792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2155</v>
      </c>
      <c r="X1616" s="54" t="s">
        <v>2155</v>
      </c>
      <c r="Y1616" s="54" t="s">
        <v>2155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4" t="s">
        <v>1794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2155</v>
      </c>
      <c r="X1617" s="54" t="s">
        <v>2494</v>
      </c>
      <c r="Y1617" s="54" t="s">
        <v>2155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4" t="s">
        <v>1795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2155</v>
      </c>
      <c r="X1618" s="54" t="s">
        <v>2155</v>
      </c>
      <c r="Y1618" s="54" t="s">
        <v>2155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4" t="s">
        <v>1796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2155</v>
      </c>
      <c r="X1619" s="54" t="s">
        <v>2155</v>
      </c>
      <c r="Y1619" s="54" t="s">
        <v>2155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4" t="s">
        <v>1797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2155</v>
      </c>
      <c r="X1620" s="54" t="s">
        <v>2155</v>
      </c>
      <c r="Y1620" s="54" t="s">
        <v>2155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4" t="s">
        <v>1798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2155</v>
      </c>
      <c r="X1621" s="54" t="s">
        <v>2155</v>
      </c>
      <c r="Y1621" s="54" t="s">
        <v>2155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4" t="s">
        <v>4474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2155</v>
      </c>
      <c r="X1622" s="54" t="s">
        <v>2155</v>
      </c>
      <c r="Y1622" s="54" t="s">
        <v>2155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4" t="s">
        <v>3280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4" t="s">
        <v>1806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2155</v>
      </c>
      <c r="X1624" s="54" t="s">
        <v>2155</v>
      </c>
      <c r="Y1624" s="54" t="s">
        <v>2155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4" t="s">
        <v>1809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2567</v>
      </c>
      <c r="X1625" s="54" t="s">
        <v>2500</v>
      </c>
      <c r="Y1625" s="54" t="s">
        <v>2155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4" t="s">
        <v>1811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2566</v>
      </c>
      <c r="X1626" s="54" t="s">
        <v>2155</v>
      </c>
      <c r="Y1626" s="54" t="s">
        <v>2155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4" t="s">
        <v>1815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2553</v>
      </c>
      <c r="X1627" s="54" t="s">
        <v>2155</v>
      </c>
      <c r="Y1627" s="54" t="s">
        <v>2155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4" t="s">
        <v>4747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2155</v>
      </c>
      <c r="X1628" s="54" t="s">
        <v>2155</v>
      </c>
      <c r="Y1628" s="54" t="s">
        <v>2155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4" t="s">
        <v>1816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2155</v>
      </c>
      <c r="X1629" s="54" t="s">
        <v>2155</v>
      </c>
      <c r="Y1629" s="54" t="s">
        <v>2155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4" t="s">
        <v>1817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2155</v>
      </c>
      <c r="X1630" s="54" t="s">
        <v>2155</v>
      </c>
      <c r="Y1630" s="54" t="s">
        <v>2155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4" t="s">
        <v>1818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2155</v>
      </c>
      <c r="X1631" s="54" t="s">
        <v>2155</v>
      </c>
      <c r="Y1631" s="54" t="s">
        <v>2155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4" t="s">
        <v>1819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2155</v>
      </c>
      <c r="X1632" s="54" t="s">
        <v>2155</v>
      </c>
      <c r="Y1632" s="54" t="s">
        <v>2155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4" t="s">
        <v>1820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2155</v>
      </c>
      <c r="X1633" s="54" t="s">
        <v>2155</v>
      </c>
      <c r="Y1633" s="54" t="s">
        <v>2155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4" t="s">
        <v>5467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4" t="s">
        <v>1822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2155</v>
      </c>
      <c r="X1635" s="54" t="s">
        <v>2155</v>
      </c>
      <c r="Y1635" s="54" t="s">
        <v>2155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4" t="s">
        <v>1823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2155</v>
      </c>
      <c r="X1636" s="54" t="s">
        <v>2155</v>
      </c>
      <c r="Y1636" s="54" t="s">
        <v>2155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4" t="s">
        <v>1824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2155</v>
      </c>
      <c r="X1637" s="54" t="s">
        <v>2155</v>
      </c>
      <c r="Y1637" s="54" t="s">
        <v>2155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4" t="s">
        <v>1828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2553</v>
      </c>
      <c r="X1638" s="54" t="s">
        <v>2155</v>
      </c>
      <c r="Y1638" s="54" t="s">
        <v>2155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4" t="s">
        <v>1829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2575</v>
      </c>
      <c r="X1639" s="54" t="s">
        <v>2500</v>
      </c>
      <c r="Y1639" s="54" t="s">
        <v>2155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4" t="s">
        <v>2436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2155</v>
      </c>
      <c r="X1640" s="54" t="s">
        <v>2155</v>
      </c>
      <c r="Y1640" s="54" t="s">
        <v>2155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4" t="s">
        <v>1833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2155</v>
      </c>
      <c r="X1641" s="54" t="s">
        <v>2155</v>
      </c>
      <c r="Y1641" s="54" t="s">
        <v>2155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4" t="s">
        <v>1835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2155</v>
      </c>
      <c r="X1642" s="54" t="s">
        <v>2155</v>
      </c>
      <c r="Y1642" s="54" t="s">
        <v>2155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4" t="s">
        <v>1836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2155</v>
      </c>
      <c r="X1643" s="54" t="s">
        <v>2155</v>
      </c>
      <c r="Y1643" s="54" t="s">
        <v>2155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4" t="s">
        <v>2616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2566</v>
      </c>
      <c r="X1644" s="54" t="s">
        <v>2155</v>
      </c>
      <c r="Y1644" s="54" t="s">
        <v>2155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4" t="s">
        <v>1837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2155</v>
      </c>
      <c r="X1645" s="54" t="s">
        <v>2155</v>
      </c>
      <c r="Y1645" s="54" t="s">
        <v>2155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4" t="s">
        <v>1838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2155</v>
      </c>
      <c r="X1646" s="54" t="s">
        <v>2155</v>
      </c>
      <c r="Y1646" s="54" t="s">
        <v>2155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4" t="s">
        <v>1842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2566</v>
      </c>
      <c r="X1647" s="54" t="s">
        <v>2155</v>
      </c>
      <c r="Y1647" s="54" t="s">
        <v>2155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4" t="s">
        <v>1844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2155</v>
      </c>
      <c r="X1648" s="54" t="s">
        <v>2155</v>
      </c>
      <c r="Y1648" s="54" t="s">
        <v>2155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4" t="s">
        <v>1847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2155</v>
      </c>
      <c r="X1649" s="54" t="s">
        <v>2155</v>
      </c>
      <c r="Y1649" s="54" t="s">
        <v>2155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4" t="s">
        <v>1848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2568</v>
      </c>
      <c r="X1650" s="54" t="s">
        <v>2155</v>
      </c>
      <c r="Y1650" s="54" t="s">
        <v>2155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4" t="s">
        <v>1849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2568</v>
      </c>
      <c r="X1651" s="54" t="s">
        <v>2155</v>
      </c>
      <c r="Y1651" s="54" t="s">
        <v>2155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4" t="s">
        <v>1622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2553</v>
      </c>
      <c r="X1652" s="54" t="s">
        <v>2155</v>
      </c>
      <c r="Y1652" s="54" t="s">
        <v>2155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4" t="s">
        <v>1851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2568</v>
      </c>
      <c r="X1653" s="54" t="s">
        <v>2155</v>
      </c>
      <c r="Y1653" s="54" t="s">
        <v>2155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4" t="s">
        <v>1858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2558</v>
      </c>
      <c r="X1654" s="54" t="s">
        <v>2155</v>
      </c>
      <c r="Y1654" s="54" t="s">
        <v>2155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4" t="s">
        <v>1859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2155</v>
      </c>
      <c r="X1655" s="54" t="s">
        <v>2155</v>
      </c>
      <c r="Y1655" s="54" t="s">
        <v>2155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4" t="s">
        <v>1860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2155</v>
      </c>
      <c r="X1656" s="54" t="s">
        <v>2155</v>
      </c>
      <c r="Y1656" s="54" t="s">
        <v>2155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4" t="s">
        <v>1866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2155</v>
      </c>
      <c r="X1657" s="54" t="s">
        <v>2155</v>
      </c>
      <c r="Y1657" s="54" t="s">
        <v>2155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4" t="s">
        <v>1868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2572</v>
      </c>
      <c r="X1658" s="54" t="s">
        <v>2155</v>
      </c>
      <c r="Y1658" s="54" t="s">
        <v>2155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4" t="s">
        <v>1869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2155</v>
      </c>
      <c r="X1659" s="54" t="s">
        <v>2155</v>
      </c>
      <c r="Y1659" s="54" t="s">
        <v>2155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4629</v>
      </c>
      <c r="D1660" s="293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4" t="s">
        <v>1870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2155</v>
      </c>
      <c r="X1660" s="54" t="s">
        <v>2155</v>
      </c>
      <c r="Y1660" s="54" t="s">
        <v>2155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4" t="s">
        <v>3889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4" t="s">
        <v>1872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2155</v>
      </c>
      <c r="X1662" s="54" t="s">
        <v>2155</v>
      </c>
      <c r="Y1662" s="54" t="s">
        <v>2155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4" t="s">
        <v>1885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2568</v>
      </c>
      <c r="X1663" s="54" t="s">
        <v>2155</v>
      </c>
      <c r="Y1663" s="54" t="s">
        <v>2155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4" t="s">
        <v>1886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2566</v>
      </c>
      <c r="X1664" s="54" t="s">
        <v>2155</v>
      </c>
      <c r="Y1664" s="54" t="s">
        <v>2155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4" t="s">
        <v>3890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2155</v>
      </c>
      <c r="X1665" s="54" t="s">
        <v>2155</v>
      </c>
      <c r="Y1665" s="54" t="s">
        <v>2155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4" t="s">
        <v>1887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2557</v>
      </c>
      <c r="X1666" s="54" t="s">
        <v>2155</v>
      </c>
      <c r="Y1666" s="54" t="s">
        <v>2155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4" t="s">
        <v>1888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2155</v>
      </c>
      <c r="X1667" s="54" t="s">
        <v>2500</v>
      </c>
      <c r="Y1667" s="54" t="s">
        <v>2155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4" t="s">
        <v>1890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2155</v>
      </c>
      <c r="X1668" s="54" t="s">
        <v>2155</v>
      </c>
      <c r="Y1668" s="54" t="s">
        <v>2155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4" t="s">
        <v>1892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2155</v>
      </c>
      <c r="X1669" s="54" t="s">
        <v>2155</v>
      </c>
      <c r="Y1669" s="54" t="s">
        <v>2155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68">
        <v>0</v>
      </c>
      <c r="H1670" s="268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4" t="s">
        <v>2092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2553</v>
      </c>
      <c r="X1670" s="100" t="s">
        <v>2155</v>
      </c>
      <c r="Y1670" s="100" t="s">
        <v>2155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4" t="s">
        <v>1896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2155</v>
      </c>
      <c r="X1671" s="54" t="s">
        <v>2155</v>
      </c>
      <c r="Y1671" s="54" t="s">
        <v>2155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4" t="s">
        <v>1902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2155</v>
      </c>
      <c r="X1672" s="54" t="s">
        <v>2155</v>
      </c>
      <c r="Y1672" s="54" t="s">
        <v>2155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4" t="s">
        <v>1904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2155</v>
      </c>
      <c r="X1673" s="54" t="s">
        <v>2155</v>
      </c>
      <c r="Y1673" s="54" t="s">
        <v>2155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4" t="s">
        <v>1905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2155</v>
      </c>
      <c r="X1674" s="54" t="s">
        <v>2155</v>
      </c>
      <c r="Y1674" s="54" t="s">
        <v>2155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4" t="s">
        <v>1906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2155</v>
      </c>
      <c r="X1675" s="54" t="s">
        <v>2155</v>
      </c>
      <c r="Y1675" s="54" t="s">
        <v>2155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4" t="s">
        <v>1907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2566</v>
      </c>
      <c r="X1676" s="54" t="s">
        <v>2500</v>
      </c>
      <c r="Y1676" s="54" t="s">
        <v>2155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4" t="s">
        <v>1908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2566</v>
      </c>
      <c r="X1677" s="54" t="s">
        <v>2155</v>
      </c>
      <c r="Y1677" s="54" t="s">
        <v>2155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4" t="s">
        <v>1916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2558</v>
      </c>
      <c r="X1678" s="54" t="s">
        <v>2155</v>
      </c>
      <c r="Y1678" s="54" t="s">
        <v>2502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4" t="s">
        <v>1917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2558</v>
      </c>
      <c r="X1679" s="54" t="s">
        <v>2155</v>
      </c>
      <c r="Y1679" s="54" t="s">
        <v>2503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4" t="s">
        <v>1918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2558</v>
      </c>
      <c r="X1680" s="54" t="s">
        <v>2155</v>
      </c>
      <c r="Y1680" s="54" t="s">
        <v>3826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4" t="s">
        <v>1919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2155</v>
      </c>
      <c r="X1681" s="54" t="s">
        <v>2155</v>
      </c>
      <c r="Y1681" s="54" t="s">
        <v>2155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4" t="s">
        <v>1923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2155</v>
      </c>
      <c r="X1682" s="54" t="s">
        <v>2155</v>
      </c>
      <c r="Y1682" s="54" t="s">
        <v>2155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4" t="s">
        <v>1924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2568</v>
      </c>
      <c r="X1683" s="54" t="s">
        <v>2155</v>
      </c>
      <c r="Y1683" s="54" t="s">
        <v>2155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4" t="s">
        <v>4408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2155</v>
      </c>
      <c r="X1684" s="54" t="s">
        <v>2155</v>
      </c>
      <c r="Y1684" s="54" t="s">
        <v>2155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4" t="s">
        <v>1938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2155</v>
      </c>
      <c r="X1685" s="54" t="s">
        <v>2155</v>
      </c>
      <c r="Y1685" s="54" t="s">
        <v>2155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4" t="s">
        <v>1941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2155</v>
      </c>
      <c r="X1686" s="54" t="s">
        <v>2155</v>
      </c>
      <c r="Y1686" s="54" t="s">
        <v>2155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4" t="s">
        <v>1942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2155</v>
      </c>
      <c r="X1687" s="54" t="s">
        <v>2155</v>
      </c>
      <c r="Y1687" s="54" t="s">
        <v>2155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4" t="s">
        <v>1943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2568</v>
      </c>
      <c r="X1688" s="54" t="s">
        <v>2500</v>
      </c>
      <c r="Y1688" s="54" t="s">
        <v>2155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4" t="s">
        <v>1945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2568</v>
      </c>
      <c r="X1689" s="76" t="s">
        <v>2500</v>
      </c>
      <c r="Y1689" s="77" t="s">
        <v>2155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4" t="s">
        <v>1948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2155</v>
      </c>
      <c r="X1690" s="76" t="s">
        <v>2494</v>
      </c>
      <c r="Y1690" s="77" t="s">
        <v>2155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4" t="s">
        <v>2491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2558</v>
      </c>
      <c r="X1691" s="54" t="s">
        <v>2155</v>
      </c>
      <c r="Y1691" s="54" t="s">
        <v>2155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4" t="s">
        <v>2492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2558</v>
      </c>
      <c r="X1692" s="54" t="s">
        <v>2155</v>
      </c>
      <c r="Y1692" s="54" t="s">
        <v>2155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4" t="s">
        <v>1950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2155</v>
      </c>
      <c r="X1693" s="54" t="s">
        <v>2494</v>
      </c>
      <c r="Y1693" s="54" t="s">
        <v>2155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4" t="s">
        <v>1951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2155</v>
      </c>
      <c r="X1694" s="54" t="s">
        <v>2494</v>
      </c>
      <c r="Y1694" s="54" t="s">
        <v>2155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4" t="s">
        <v>1952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2155</v>
      </c>
      <c r="X1695" s="54" t="s">
        <v>2494</v>
      </c>
      <c r="Y1695" s="54" t="s">
        <v>2155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4" t="s">
        <v>1953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2155</v>
      </c>
      <c r="X1696" s="54" t="s">
        <v>2494</v>
      </c>
      <c r="Y1696" s="54" t="s">
        <v>2155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4" t="s">
        <v>2099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2155</v>
      </c>
      <c r="X1697" s="54" t="s">
        <v>2494</v>
      </c>
      <c r="Y1697" s="54" t="s">
        <v>2155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4" t="s">
        <v>1957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2155</v>
      </c>
      <c r="X1698" s="54" t="s">
        <v>2494</v>
      </c>
      <c r="Y1698" s="54" t="s">
        <v>2155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4" t="s">
        <v>1958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2155</v>
      </c>
      <c r="X1699" s="54" t="s">
        <v>2155</v>
      </c>
      <c r="Y1699" s="54" t="s">
        <v>3827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4" t="s">
        <v>1962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2155</v>
      </c>
      <c r="X1700" s="54" t="s">
        <v>2155</v>
      </c>
      <c r="Y1700" s="54" t="s">
        <v>2155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4" t="s">
        <v>1963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2155</v>
      </c>
      <c r="X1701" s="54" t="s">
        <v>2155</v>
      </c>
      <c r="Y1701" s="54" t="s">
        <v>2155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4" t="s">
        <v>1964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2553</v>
      </c>
      <c r="X1702" s="54" t="s">
        <v>2155</v>
      </c>
      <c r="Y1702" s="54" t="s">
        <v>3828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4" t="s">
        <v>4475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2155</v>
      </c>
      <c r="X1703" s="54" t="s">
        <v>2155</v>
      </c>
      <c r="Y1703" s="54" t="s">
        <v>2155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4" t="s">
        <v>1965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2553</v>
      </c>
      <c r="X1704" s="54" t="s">
        <v>2155</v>
      </c>
      <c r="Y1704" s="54" t="s">
        <v>2155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4" t="s">
        <v>3281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4" t="s">
        <v>3282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4" t="s">
        <v>3283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4" t="s">
        <v>1968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4" t="s">
        <v>3284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4" t="s">
        <v>3285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4" t="s">
        <v>3286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4" t="s">
        <v>3287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4" t="s">
        <v>2001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2553</v>
      </c>
      <c r="X1713" s="54" t="s">
        <v>2155</v>
      </c>
      <c r="Y1713" s="54" t="s">
        <v>2155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4" t="s">
        <v>2199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2155</v>
      </c>
      <c r="X1714" s="54" t="s">
        <v>2155</v>
      </c>
      <c r="Y1714" s="54" t="s">
        <v>2155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2155</v>
      </c>
      <c r="X1715" s="96" t="s">
        <v>2155</v>
      </c>
      <c r="Y1715" s="96" t="s">
        <v>2155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4" t="s">
        <v>2220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2566</v>
      </c>
      <c r="X1716" s="54" t="s">
        <v>2155</v>
      </c>
      <c r="Y1716" s="54" t="s">
        <v>2155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4" t="s">
        <v>2008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2553</v>
      </c>
      <c r="X1717" s="54" t="s">
        <v>2155</v>
      </c>
      <c r="Y1717" s="54" t="s">
        <v>2155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4" t="s">
        <v>2010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2155</v>
      </c>
      <c r="X1718" s="54" t="s">
        <v>2155</v>
      </c>
      <c r="Y1718" s="54" t="s">
        <v>2155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4" t="s">
        <v>2012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2155</v>
      </c>
      <c r="X1719" s="54" t="s">
        <v>2155</v>
      </c>
      <c r="Y1719" s="54" t="s">
        <v>2155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4" t="s">
        <v>4396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2155</v>
      </c>
      <c r="X1720" s="54" t="s">
        <v>2155</v>
      </c>
      <c r="Y1720" s="54" t="s">
        <v>2155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4" t="s">
        <v>4397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2155</v>
      </c>
      <c r="X1721" s="54" t="s">
        <v>2155</v>
      </c>
      <c r="Y1721" s="54" t="s">
        <v>2155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4" t="s">
        <v>4398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2155</v>
      </c>
      <c r="X1722" s="54" t="s">
        <v>2155</v>
      </c>
      <c r="Y1722" s="54" t="s">
        <v>2155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3" t="s">
        <v>2013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2552</v>
      </c>
      <c r="X1723" s="54" t="s">
        <v>2155</v>
      </c>
      <c r="Y1723" s="54" t="s">
        <v>2155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4" t="s">
        <v>2014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2552</v>
      </c>
      <c r="X1724" s="54" t="s">
        <v>2500</v>
      </c>
      <c r="Y1724" s="54" t="s">
        <v>2155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38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3642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2155</v>
      </c>
      <c r="X1726" s="96" t="s">
        <v>2155</v>
      </c>
      <c r="Y1726" s="96" t="s">
        <v>2155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2155</v>
      </c>
      <c r="X1727" s="96" t="s">
        <v>2155</v>
      </c>
      <c r="Y1727" s="96" t="s">
        <v>2155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2155</v>
      </c>
      <c r="X1728" s="96" t="s">
        <v>2155</v>
      </c>
      <c r="Y1728" s="96" t="s">
        <v>2155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3" t="s">
        <v>2017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2568</v>
      </c>
      <c r="X1729" s="54" t="s">
        <v>2155</v>
      </c>
      <c r="Y1729" s="54" t="s">
        <v>2155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2571</v>
      </c>
      <c r="X1730" s="186" t="s">
        <v>2155</v>
      </c>
      <c r="Y1730" s="186" t="s">
        <v>2155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2571</v>
      </c>
      <c r="X1731" s="186" t="s">
        <v>2155</v>
      </c>
      <c r="Y1731" s="186" t="s">
        <v>2155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4" t="s">
        <v>3288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4" t="s">
        <v>2020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2570</v>
      </c>
      <c r="X1733" s="54" t="s">
        <v>2155</v>
      </c>
      <c r="Y1733" s="54" t="s">
        <v>2155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4" t="s">
        <v>2021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2570</v>
      </c>
      <c r="X1734" s="54" t="s">
        <v>2155</v>
      </c>
      <c r="Y1734" s="54" t="s">
        <v>2155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4" t="s">
        <v>2022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2570</v>
      </c>
      <c r="X1735" s="54" t="s">
        <v>2155</v>
      </c>
      <c r="Y1735" s="54" t="s">
        <v>2155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4" t="s">
        <v>2023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2571</v>
      </c>
      <c r="X1736" s="54" t="s">
        <v>2155</v>
      </c>
      <c r="Y1736" s="54" t="s">
        <v>2155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4" t="s">
        <v>2024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2570</v>
      </c>
      <c r="X1737" s="54" t="s">
        <v>2155</v>
      </c>
      <c r="Y1737" s="54" t="s">
        <v>2155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4" t="s">
        <v>2026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2155</v>
      </c>
      <c r="X1738" s="54" t="s">
        <v>2155</v>
      </c>
      <c r="Y1738" s="54" t="s">
        <v>2155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4" t="s">
        <v>2030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2155</v>
      </c>
      <c r="X1739" s="54" t="s">
        <v>2155</v>
      </c>
      <c r="Y1739" s="54" t="s">
        <v>2155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6" t="s">
        <v>2031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2155</v>
      </c>
      <c r="X1740" s="54" t="s">
        <v>2155</v>
      </c>
      <c r="Y1740" s="54" t="s">
        <v>2155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4" t="s">
        <v>2033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2569</v>
      </c>
      <c r="X1741" s="54" t="s">
        <v>2155</v>
      </c>
      <c r="Y1741" s="54" t="s">
        <v>2496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6" t="s">
        <v>2034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2155</v>
      </c>
      <c r="X1742" s="54" t="s">
        <v>2155</v>
      </c>
      <c r="Y1742" s="54" t="s">
        <v>2155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4" t="s">
        <v>2035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2155</v>
      </c>
      <c r="X1743" s="54" t="s">
        <v>2155</v>
      </c>
      <c r="Y1743" s="54" t="s">
        <v>2155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4" t="s">
        <v>4476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2557</v>
      </c>
      <c r="X1744" s="54" t="s">
        <v>2494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2155</v>
      </c>
      <c r="X1745" s="96" t="s">
        <v>2155</v>
      </c>
      <c r="Y1745" s="96" t="s">
        <v>2155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4" t="s">
        <v>2036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2155</v>
      </c>
      <c r="X1746" s="54" t="s">
        <v>2155</v>
      </c>
      <c r="Y1746" s="54" t="s">
        <v>2155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4" t="s">
        <v>2037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2155</v>
      </c>
      <c r="X1747" s="54" t="s">
        <v>2155</v>
      </c>
      <c r="Y1747" s="54" t="s">
        <v>2155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4" t="s">
        <v>2038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2155</v>
      </c>
      <c r="X1748" s="54" t="s">
        <v>2155</v>
      </c>
      <c r="Y1748" s="54" t="s">
        <v>2155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4" t="s">
        <v>2039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2155</v>
      </c>
      <c r="X1749" s="54" t="s">
        <v>2155</v>
      </c>
      <c r="Y1749" s="54" t="s">
        <v>2155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4" t="s">
        <v>2040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2155</v>
      </c>
      <c r="X1750" s="54" t="s">
        <v>2155</v>
      </c>
      <c r="Y1750" s="54" t="s">
        <v>2155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4" t="s">
        <v>2041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2155</v>
      </c>
      <c r="X1751" s="54" t="s">
        <v>2155</v>
      </c>
      <c r="Y1751" s="54" t="s">
        <v>2155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4" t="s">
        <v>2042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2155</v>
      </c>
      <c r="X1752" s="54" t="s">
        <v>2155</v>
      </c>
      <c r="Y1752" s="54" t="s">
        <v>2155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4" t="s">
        <v>2043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2155</v>
      </c>
      <c r="X1753" s="54" t="s">
        <v>2155</v>
      </c>
      <c r="Y1753" s="54" t="s">
        <v>2155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4" t="s">
        <v>2044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2155</v>
      </c>
      <c r="X1754" s="54" t="s">
        <v>2155</v>
      </c>
      <c r="Y1754" s="54" t="s">
        <v>2155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4" t="s">
        <v>2045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2155</v>
      </c>
      <c r="X1755" s="54" t="s">
        <v>2155</v>
      </c>
      <c r="Y1755" s="54" t="s">
        <v>2155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4" t="s">
        <v>2046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2155</v>
      </c>
      <c r="X1756" s="54" t="s">
        <v>2155</v>
      </c>
      <c r="Y1756" s="54" t="s">
        <v>2155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4" t="s">
        <v>2047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2155</v>
      </c>
      <c r="X1757" s="54" t="s">
        <v>2155</v>
      </c>
      <c r="Y1757" s="54" t="s">
        <v>2155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4" t="s">
        <v>2048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2155</v>
      </c>
      <c r="X1758" s="54" t="s">
        <v>2155</v>
      </c>
      <c r="Y1758" s="54" t="s">
        <v>2155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4" t="s">
        <v>2049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4" t="s">
        <v>2155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4" t="s">
        <v>2052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4" t="s">
        <v>2155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4" t="s">
        <v>3289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4" t="s">
        <v>989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4" t="s">
        <v>2069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4" t="s">
        <v>4399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2155</v>
      </c>
      <c r="X1766" s="92" t="s">
        <v>2155</v>
      </c>
      <c r="Y1766" s="92" t="s">
        <v>2155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4" t="s">
        <v>4400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2155</v>
      </c>
      <c r="X1767" s="92" t="s">
        <v>2155</v>
      </c>
      <c r="Y1767" s="92" t="s">
        <v>2155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4" t="s">
        <v>4401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2155</v>
      </c>
      <c r="X1768" s="92" t="s">
        <v>2155</v>
      </c>
      <c r="Y1768" s="92" t="s">
        <v>2155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4" t="s">
        <v>3086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4" t="s">
        <v>3087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4" t="s">
        <v>3290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4" t="s">
        <v>3291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4" t="s">
        <v>3292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4" t="s">
        <v>3293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4" t="s">
        <v>3294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1" t="s">
        <v>4672</v>
      </c>
      <c r="N1776" s="52" t="s">
        <v>2155</v>
      </c>
      <c r="O1776" s="52"/>
      <c r="P1776" s="254" t="s">
        <v>3295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4" t="s">
        <v>3296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2500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4" t="s">
        <v>3297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2155</v>
      </c>
      <c r="X1779" s="92" t="s">
        <v>2155</v>
      </c>
      <c r="Y1779" s="92" t="s">
        <v>2155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1" t="s">
        <v>4670</v>
      </c>
      <c r="N1780" s="52" t="s">
        <v>2155</v>
      </c>
      <c r="O1780" s="52"/>
      <c r="P1780" s="254" t="s">
        <v>990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2155</v>
      </c>
      <c r="X1780" s="54" t="s">
        <v>2155</v>
      </c>
      <c r="Y1780" s="54" t="s">
        <v>2591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3" t="s">
        <v>3298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2500</v>
      </c>
      <c r="Y1781" s="54" t="s">
        <v>3815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4" t="s">
        <v>2073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2155</v>
      </c>
      <c r="X1782" s="54" t="s">
        <v>2155</v>
      </c>
      <c r="Y1782" s="54" t="s">
        <v>2155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4" t="s">
        <v>2074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2155</v>
      </c>
      <c r="X1783" s="54" t="s">
        <v>2155</v>
      </c>
      <c r="Y1783" s="54" t="s">
        <v>2155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2155</v>
      </c>
      <c r="X1784" s="96" t="s">
        <v>2155</v>
      </c>
      <c r="Y1784" s="96" t="s">
        <v>2155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4" t="s">
        <v>2075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2155</v>
      </c>
      <c r="X1785" s="54" t="s">
        <v>2494</v>
      </c>
      <c r="Y1785" s="54" t="s">
        <v>2155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4" t="s">
        <v>2080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2558</v>
      </c>
      <c r="X1786" s="54" t="s">
        <v>2155</v>
      </c>
      <c r="Y1786" s="54" t="s">
        <v>2504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4" t="s">
        <v>2081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2558</v>
      </c>
      <c r="X1787" s="54" t="s">
        <v>2155</v>
      </c>
      <c r="Y1787" s="54" t="s">
        <v>2505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7" t="s">
        <v>2093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2155</v>
      </c>
      <c r="X1788" s="54" t="s">
        <v>2494</v>
      </c>
      <c r="Y1788" s="54" t="s">
        <v>2155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7" t="s">
        <v>2094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7" t="s">
        <v>2095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2155</v>
      </c>
      <c r="X1790" s="54" t="s">
        <v>2494</v>
      </c>
      <c r="Y1790" s="54" t="s">
        <v>2155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7" t="s">
        <v>2096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2553</v>
      </c>
      <c r="X1791" s="54" t="s">
        <v>2155</v>
      </c>
      <c r="Y1791" s="54" t="s">
        <v>2155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4" t="s">
        <v>2097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2553</v>
      </c>
      <c r="X1792" s="54" t="s">
        <v>2155</v>
      </c>
      <c r="Y1792" s="54" t="s">
        <v>2155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7" t="s">
        <v>2098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2553</v>
      </c>
      <c r="X1793" s="54" t="s">
        <v>2155</v>
      </c>
      <c r="Y1793" s="54" t="s">
        <v>2155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4" t="s">
        <v>5199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2155</v>
      </c>
      <c r="X1794" s="92" t="s">
        <v>2155</v>
      </c>
      <c r="Y1794" s="92" t="s">
        <v>2155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4" t="s">
        <v>5200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2155</v>
      </c>
      <c r="X1795" s="92" t="s">
        <v>2155</v>
      </c>
      <c r="Y1795" s="92" t="s">
        <v>2155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48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0" t="s">
        <v>4339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2155</v>
      </c>
      <c r="X1796" s="92" t="s">
        <v>2155</v>
      </c>
      <c r="Y1796" s="92" t="s">
        <v>2155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1" t="s">
        <v>4498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2596</v>
      </c>
      <c r="X1797" s="54" t="s">
        <v>2155</v>
      </c>
      <c r="Y1797" s="54" t="s">
        <v>2155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0" t="s">
        <v>4277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2155</v>
      </c>
      <c r="X1798" s="92" t="s">
        <v>2155</v>
      </c>
      <c r="Y1798" s="92" t="s">
        <v>2155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4" t="s">
        <v>4283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2155</v>
      </c>
      <c r="X1799" s="150" t="s">
        <v>2155</v>
      </c>
      <c r="Y1799" s="150" t="s">
        <v>2155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4266</v>
      </c>
      <c r="D1800" s="48" t="s">
        <v>4334</v>
      </c>
      <c r="E1800" s="249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4" t="s">
        <v>4338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2155</v>
      </c>
      <c r="X1800" s="150" t="s">
        <v>2155</v>
      </c>
      <c r="Y1800" s="150" t="s">
        <v>2155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4" t="s">
        <v>4337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2155</v>
      </c>
      <c r="X1801" s="150" t="s">
        <v>2155</v>
      </c>
      <c r="Y1801" s="150" t="s">
        <v>2155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4290</v>
      </c>
      <c r="D1802" s="89" t="s">
        <v>7</v>
      </c>
      <c r="E1802" s="250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4" t="s">
        <v>4292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2155</v>
      </c>
      <c r="X1802" s="150" t="s">
        <v>2155</v>
      </c>
      <c r="Y1802" s="150" t="s">
        <v>2155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4" t="s">
        <v>4477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2155</v>
      </c>
      <c r="X1803" s="54" t="s">
        <v>2155</v>
      </c>
      <c r="Y1803" s="54" t="s">
        <v>2155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4" t="s">
        <v>4478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2155</v>
      </c>
      <c r="X1804" s="54" t="s">
        <v>2155</v>
      </c>
      <c r="Y1804" s="54" t="s">
        <v>2155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4" t="s">
        <v>4479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2155</v>
      </c>
      <c r="X1805" s="54" t="s">
        <v>2155</v>
      </c>
      <c r="Y1805" s="54" t="s">
        <v>2155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4" t="s">
        <v>4501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2566</v>
      </c>
      <c r="X1806" s="54" t="s">
        <v>2155</v>
      </c>
      <c r="Y1806" s="54" t="s">
        <v>2155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4" t="s">
        <v>4583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2566</v>
      </c>
      <c r="X1807" s="54" t="s">
        <v>2155</v>
      </c>
      <c r="Y1807" s="54" t="s">
        <v>2155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7" t="s">
        <v>4584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2566</v>
      </c>
      <c r="X1808" s="54" t="s">
        <v>2155</v>
      </c>
      <c r="Y1808" s="54" t="s">
        <v>2155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3323</v>
      </c>
      <c r="D1809" s="48" t="s">
        <v>4594</v>
      </c>
      <c r="E1809" s="248" t="s">
        <v>5253</v>
      </c>
      <c r="F1809" s="248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4" t="s">
        <v>4604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2566</v>
      </c>
      <c r="X1809" s="54" t="s">
        <v>2155</v>
      </c>
      <c r="Y1809" s="54" t="s">
        <v>2155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3323</v>
      </c>
      <c r="D1810" s="48" t="s">
        <v>4595</v>
      </c>
      <c r="E1810" s="248" t="s">
        <v>5254</v>
      </c>
      <c r="F1810" s="248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4" t="s">
        <v>4605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2566</v>
      </c>
      <c r="X1810" s="54" t="s">
        <v>2155</v>
      </c>
      <c r="Y1810" s="54" t="s">
        <v>2155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3323</v>
      </c>
      <c r="D1811" s="48" t="s">
        <v>4596</v>
      </c>
      <c r="E1811" s="248" t="s">
        <v>5261</v>
      </c>
      <c r="F1811" s="248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4" t="s">
        <v>4606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2566</v>
      </c>
      <c r="X1811" s="54" t="s">
        <v>2155</v>
      </c>
      <c r="Y1811" s="54" t="s">
        <v>2155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3323</v>
      </c>
      <c r="D1812" s="48" t="s">
        <v>4597</v>
      </c>
      <c r="E1812" s="248" t="s">
        <v>5263</v>
      </c>
      <c r="F1812" s="248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4" t="s">
        <v>4607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2566</v>
      </c>
      <c r="X1812" s="54" t="s">
        <v>2155</v>
      </c>
      <c r="Y1812" s="54" t="s">
        <v>2155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3323</v>
      </c>
      <c r="D1813" s="48" t="s">
        <v>4598</v>
      </c>
      <c r="E1813" s="248" t="s">
        <v>5255</v>
      </c>
      <c r="F1813" s="248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4" t="s">
        <v>4608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2566</v>
      </c>
      <c r="X1813" s="54" t="s">
        <v>2155</v>
      </c>
      <c r="Y1813" s="54" t="s">
        <v>2155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3323</v>
      </c>
      <c r="D1814" s="48" t="s">
        <v>4599</v>
      </c>
      <c r="E1814" s="248" t="s">
        <v>5256</v>
      </c>
      <c r="F1814" s="248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4" t="s">
        <v>4609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2566</v>
      </c>
      <c r="X1814" s="54" t="s">
        <v>2155</v>
      </c>
      <c r="Y1814" s="54" t="s">
        <v>2155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4" t="s">
        <v>4618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2566</v>
      </c>
      <c r="X1815" s="54" t="s">
        <v>2155</v>
      </c>
      <c r="Y1815" s="54" t="s">
        <v>2155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4" t="s">
        <v>4635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2566</v>
      </c>
      <c r="X1816" s="54" t="s">
        <v>2155</v>
      </c>
      <c r="Y1816" s="54" t="s">
        <v>2155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4" t="s">
        <v>4636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2566</v>
      </c>
      <c r="X1817" s="54" t="s">
        <v>2155</v>
      </c>
      <c r="Y1817" s="54" t="s">
        <v>2155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4" t="s">
        <v>4637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2566</v>
      </c>
      <c r="X1818" s="54" t="s">
        <v>2155</v>
      </c>
      <c r="Y1818" s="54" t="s">
        <v>2155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4" t="s">
        <v>4638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2566</v>
      </c>
      <c r="X1819" s="54" t="s">
        <v>2155</v>
      </c>
      <c r="Y1819" s="54" t="s">
        <v>2155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4" t="s">
        <v>4667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2566</v>
      </c>
      <c r="X1820" s="54" t="s">
        <v>2155</v>
      </c>
      <c r="Y1820" s="54" t="s">
        <v>2155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4" t="s">
        <v>4650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2566</v>
      </c>
      <c r="X1821" s="186" t="s">
        <v>2155</v>
      </c>
      <c r="Y1821" s="186" t="s">
        <v>2155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4" t="s">
        <v>4651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2566</v>
      </c>
      <c r="X1822" s="186" t="s">
        <v>2155</v>
      </c>
      <c r="Y1822" s="186" t="s">
        <v>2155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4" t="s">
        <v>4643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2566</v>
      </c>
      <c r="X1823" s="186" t="s">
        <v>2155</v>
      </c>
      <c r="Y1823" s="186" t="s">
        <v>2155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4" t="s">
        <v>4647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2566</v>
      </c>
      <c r="X1824" s="186" t="s">
        <v>2155</v>
      </c>
      <c r="Y1824" s="186" t="s">
        <v>2155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4" t="s">
        <v>4719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2566</v>
      </c>
      <c r="X1825" s="186" t="s">
        <v>2155</v>
      </c>
      <c r="Y1825" s="186" t="s">
        <v>2155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4" t="s">
        <v>4720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2566</v>
      </c>
      <c r="X1826" s="186" t="s">
        <v>2155</v>
      </c>
      <c r="Y1826" s="186" t="s">
        <v>2155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4" t="s">
        <v>4779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2558</v>
      </c>
      <c r="X1827" s="186" t="s">
        <v>2155</v>
      </c>
      <c r="Y1827" s="186" t="s">
        <v>2155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4" t="s">
        <v>4780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2558</v>
      </c>
      <c r="X1828" s="186" t="s">
        <v>2155</v>
      </c>
      <c r="Y1828" s="186" t="s">
        <v>2155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4" t="s">
        <v>4781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2558</v>
      </c>
      <c r="X1829" s="186" t="s">
        <v>2155</v>
      </c>
      <c r="Y1829" s="186" t="s">
        <v>2155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4" t="s">
        <v>4784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2558</v>
      </c>
      <c r="X1830" s="186" t="s">
        <v>2155</v>
      </c>
      <c r="Y1830" s="186" t="s">
        <v>2155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4" t="s">
        <v>4785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2558</v>
      </c>
      <c r="X1831" s="186" t="s">
        <v>2155</v>
      </c>
      <c r="Y1831" s="186" t="s">
        <v>2155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4" t="s">
        <v>4782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2558</v>
      </c>
      <c r="X1832" s="186" t="s">
        <v>2155</v>
      </c>
      <c r="Y1832" s="186" t="s">
        <v>2155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4" t="s">
        <v>4783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2558</v>
      </c>
      <c r="X1833" s="186" t="s">
        <v>2155</v>
      </c>
      <c r="Y1833" s="186" t="s">
        <v>2155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4" t="s">
        <v>5003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2566</v>
      </c>
      <c r="X1834" s="54" t="s">
        <v>2155</v>
      </c>
      <c r="Y1834" s="54" t="s">
        <v>2155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4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2155</v>
      </c>
      <c r="X1835" s="54" t="s">
        <v>2155</v>
      </c>
      <c r="Y1835" s="54" t="s">
        <v>2155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4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2155</v>
      </c>
      <c r="X1836" s="54" t="s">
        <v>2155</v>
      </c>
      <c r="Y1836" s="54" t="s">
        <v>2155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4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2155</v>
      </c>
      <c r="X1837" s="54" t="s">
        <v>2155</v>
      </c>
      <c r="Y1837" s="54" t="s">
        <v>2155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2155</v>
      </c>
      <c r="X1838" s="54" t="s">
        <v>2155</v>
      </c>
      <c r="Y1838" s="54" t="s">
        <v>2155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3642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2155</v>
      </c>
      <c r="X1839" s="92" t="s">
        <v>2155</v>
      </c>
      <c r="Y1839" s="92" t="s">
        <v>2155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4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1" t="s">
        <v>5049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2599</v>
      </c>
      <c r="X1840" s="54" t="s">
        <v>2155</v>
      </c>
      <c r="Y1840" s="54" t="s">
        <v>2155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4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1" t="s">
        <v>2152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2599</v>
      </c>
      <c r="X1841" s="54" t="s">
        <v>2155</v>
      </c>
      <c r="Y1841" s="54" t="s">
        <v>2155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4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1" t="s">
        <v>5443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2566</v>
      </c>
      <c r="X1842" s="54" t="s">
        <v>2155</v>
      </c>
      <c r="Y1842" s="54" t="s">
        <v>2155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4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1" t="s">
        <v>2210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2599</v>
      </c>
      <c r="X1843" s="54" t="s">
        <v>2155</v>
      </c>
      <c r="Y1843" s="54" t="s">
        <v>2155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3587</v>
      </c>
      <c r="D1844" s="80">
        <v>85</v>
      </c>
      <c r="E1844" s="247" t="s">
        <v>2211</v>
      </c>
      <c r="F1844" s="81" t="s">
        <v>2211</v>
      </c>
      <c r="G1844" s="82">
        <v>0</v>
      </c>
      <c r="H1844" s="82">
        <v>0</v>
      </c>
      <c r="I1844" s="264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1" t="s">
        <v>2214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2602</v>
      </c>
      <c r="X1844" s="54" t="s">
        <v>2155</v>
      </c>
      <c r="Y1844" s="54" t="s">
        <v>2155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3587</v>
      </c>
      <c r="D1845" s="80">
        <v>88</v>
      </c>
      <c r="E1845" s="247" t="s">
        <v>2180</v>
      </c>
      <c r="F1845" s="81" t="s">
        <v>2180</v>
      </c>
      <c r="G1845" s="82">
        <v>0</v>
      </c>
      <c r="H1845" s="82">
        <v>0</v>
      </c>
      <c r="I1845" s="264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1" t="s">
        <v>2174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2602</v>
      </c>
      <c r="X1845" s="54" t="s">
        <v>2155</v>
      </c>
      <c r="Y1845" s="54" t="s">
        <v>2155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3587</v>
      </c>
      <c r="D1846" s="80">
        <v>91</v>
      </c>
      <c r="E1846" s="247" t="s">
        <v>2181</v>
      </c>
      <c r="F1846" s="81" t="s">
        <v>2181</v>
      </c>
      <c r="G1846" s="82">
        <v>0</v>
      </c>
      <c r="H1846" s="82">
        <v>0</v>
      </c>
      <c r="I1846" s="264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1" t="s">
        <v>2175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2602</v>
      </c>
      <c r="X1846" s="54" t="s">
        <v>2155</v>
      </c>
      <c r="Y1846" s="54" t="s">
        <v>2155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3587</v>
      </c>
      <c r="D1847" s="80">
        <v>94</v>
      </c>
      <c r="E1847" s="247" t="s">
        <v>2182</v>
      </c>
      <c r="F1847" s="81" t="s">
        <v>2182</v>
      </c>
      <c r="G1847" s="82">
        <v>0</v>
      </c>
      <c r="H1847" s="82">
        <v>0</v>
      </c>
      <c r="I1847" s="264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1" t="s">
        <v>2176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2602</v>
      </c>
      <c r="X1847" s="54" t="s">
        <v>2155</v>
      </c>
      <c r="Y1847" s="54" t="s">
        <v>2155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3587</v>
      </c>
      <c r="D1848" s="80">
        <v>97</v>
      </c>
      <c r="E1848" s="247" t="s">
        <v>2183</v>
      </c>
      <c r="F1848" s="81" t="s">
        <v>2183</v>
      </c>
      <c r="G1848" s="82">
        <v>0</v>
      </c>
      <c r="H1848" s="82">
        <v>0</v>
      </c>
      <c r="I1848" s="264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1" t="s">
        <v>2177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2602</v>
      </c>
      <c r="X1848" s="54" t="s">
        <v>2155</v>
      </c>
      <c r="Y1848" s="54" t="s">
        <v>2155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3587</v>
      </c>
      <c r="D1849" s="80">
        <v>103</v>
      </c>
      <c r="E1849" s="247" t="s">
        <v>2184</v>
      </c>
      <c r="F1849" s="81" t="s">
        <v>2184</v>
      </c>
      <c r="G1849" s="82">
        <v>0</v>
      </c>
      <c r="H1849" s="82">
        <v>0</v>
      </c>
      <c r="I1849" s="264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1" t="s">
        <v>2178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2602</v>
      </c>
      <c r="X1849" s="54" t="s">
        <v>2155</v>
      </c>
      <c r="Y1849" s="54" t="s">
        <v>2155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3587</v>
      </c>
      <c r="D1850" s="80">
        <v>106</v>
      </c>
      <c r="E1850" s="247" t="s">
        <v>2185</v>
      </c>
      <c r="F1850" s="81" t="s">
        <v>2185</v>
      </c>
      <c r="G1850" s="82">
        <v>0</v>
      </c>
      <c r="H1850" s="82">
        <v>0</v>
      </c>
      <c r="I1850" s="264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1" t="s">
        <v>2179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2602</v>
      </c>
      <c r="X1850" s="54" t="s">
        <v>2155</v>
      </c>
      <c r="Y1850" s="54" t="s">
        <v>2155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3587</v>
      </c>
      <c r="D1851" s="80">
        <v>109</v>
      </c>
      <c r="E1851" s="247" t="s">
        <v>2212</v>
      </c>
      <c r="F1851" s="81" t="s">
        <v>2212</v>
      </c>
      <c r="G1851" s="82">
        <v>0</v>
      </c>
      <c r="H1851" s="82">
        <v>0</v>
      </c>
      <c r="I1851" s="264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1" t="s">
        <v>2215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2602</v>
      </c>
      <c r="X1851" s="54" t="s">
        <v>2155</v>
      </c>
      <c r="Y1851" s="54" t="s">
        <v>2155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3587</v>
      </c>
      <c r="D1852" s="80">
        <v>112</v>
      </c>
      <c r="E1852" s="247" t="s">
        <v>2213</v>
      </c>
      <c r="F1852" s="81" t="s">
        <v>2213</v>
      </c>
      <c r="G1852" s="82">
        <v>0</v>
      </c>
      <c r="H1852" s="82">
        <v>0</v>
      </c>
      <c r="I1852" s="264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1" t="s">
        <v>2216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2602</v>
      </c>
      <c r="X1852" s="54" t="s">
        <v>2155</v>
      </c>
      <c r="Y1852" s="54" t="s">
        <v>2155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1" t="s">
        <v>3079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1" t="s">
        <v>3080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1" t="s">
        <v>3081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4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1" t="s">
        <v>2125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2559</v>
      </c>
      <c r="X1856" s="54" t="s">
        <v>2155</v>
      </c>
      <c r="Y1856" s="54" t="s">
        <v>2498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4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1" t="s">
        <v>2126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2559</v>
      </c>
      <c r="X1857" s="54" t="s">
        <v>2155</v>
      </c>
      <c r="Y1857" s="54" t="s">
        <v>2499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4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1" t="s">
        <v>2127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2559</v>
      </c>
      <c r="X1858" s="54" t="s">
        <v>2155</v>
      </c>
      <c r="Y1858" s="54" t="s">
        <v>2155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4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1" t="s">
        <v>2128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2559</v>
      </c>
      <c r="X1859" s="54" t="s">
        <v>2155</v>
      </c>
      <c r="Y1859" s="54" t="s">
        <v>2155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5371</v>
      </c>
      <c r="D1860" s="80" t="s">
        <v>7</v>
      </c>
      <c r="E1860" s="282" t="s">
        <v>5372</v>
      </c>
      <c r="F1860" s="282" t="s">
        <v>5372</v>
      </c>
      <c r="G1860" s="82">
        <v>0</v>
      </c>
      <c r="H1860" s="82">
        <v>0</v>
      </c>
      <c r="I1860" s="264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1" t="s">
        <v>2130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2559</v>
      </c>
      <c r="X1860" s="54" t="s">
        <v>2155</v>
      </c>
      <c r="Y1860" s="54" t="s">
        <v>2155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4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1" t="s">
        <v>2131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2559</v>
      </c>
      <c r="X1861" s="54" t="s">
        <v>2155</v>
      </c>
      <c r="Y1861" s="54" t="s">
        <v>2155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4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1" t="s">
        <v>2132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2559</v>
      </c>
      <c r="X1862" s="54" t="s">
        <v>2155</v>
      </c>
      <c r="Y1862" s="54" t="s">
        <v>2155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4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1" t="s">
        <v>2133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2559</v>
      </c>
      <c r="X1863" s="54" t="s">
        <v>2155</v>
      </c>
      <c r="Y1863" s="54" t="s">
        <v>2155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4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1" t="s">
        <v>2134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2559</v>
      </c>
      <c r="X1864" s="54" t="s">
        <v>2155</v>
      </c>
      <c r="Y1864" s="54" t="s">
        <v>2155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4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1" t="s">
        <v>2135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2559</v>
      </c>
      <c r="X1865" s="54" t="s">
        <v>2155</v>
      </c>
      <c r="Y1865" s="54" t="s">
        <v>2155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4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1" t="s">
        <v>2136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2559</v>
      </c>
      <c r="X1866" s="54" t="s">
        <v>2155</v>
      </c>
      <c r="Y1866" s="54" t="s">
        <v>2155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4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1" t="s">
        <v>2137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2559</v>
      </c>
      <c r="X1867" s="54" t="s">
        <v>2155</v>
      </c>
      <c r="Y1867" s="54" t="s">
        <v>2155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4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1" t="s">
        <v>2138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2559</v>
      </c>
      <c r="X1868" s="54" t="s">
        <v>2155</v>
      </c>
      <c r="Y1868" s="54" t="s">
        <v>2508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4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1" t="s">
        <v>2139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2559</v>
      </c>
      <c r="X1869" s="54" t="s">
        <v>2155</v>
      </c>
      <c r="Y1869" s="54" t="s">
        <v>2155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4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1" t="s">
        <v>2140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2559</v>
      </c>
      <c r="X1870" s="54" t="s">
        <v>2155</v>
      </c>
      <c r="Y1870" s="54" t="s">
        <v>2155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3591</v>
      </c>
      <c r="D1871" s="80">
        <v>45</v>
      </c>
      <c r="E1871" s="247" t="s">
        <v>5251</v>
      </c>
      <c r="F1871" s="248" t="s">
        <v>5257</v>
      </c>
      <c r="G1871" s="82">
        <v>0</v>
      </c>
      <c r="H1871" s="82">
        <v>0</v>
      </c>
      <c r="I1871" s="264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1" t="s">
        <v>4490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2593</v>
      </c>
      <c r="X1871" s="54" t="s">
        <v>2155</v>
      </c>
      <c r="Y1871" s="54" t="s">
        <v>4495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4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1" t="s">
        <v>2121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2559</v>
      </c>
      <c r="X1872" s="54" t="s">
        <v>2155</v>
      </c>
      <c r="Y1872" s="54" t="s">
        <v>2155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4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1" t="s">
        <v>2122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2559</v>
      </c>
      <c r="X1873" s="54" t="s">
        <v>2155</v>
      </c>
      <c r="Y1873" s="54" t="s">
        <v>2155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4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1" t="s">
        <v>2123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2559</v>
      </c>
      <c r="X1874" s="54" t="s">
        <v>2155</v>
      </c>
      <c r="Y1874" s="54" t="s">
        <v>2155</v>
      </c>
      <c r="Z1874" s="22" t="str">
        <f t="shared" si="443"/>
        <v>"OP_I"</v>
      </c>
      <c r="AA1874" s="22" t="str">
        <f t="shared" si="444"/>
        <v>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4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1" t="s">
        <v>2109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2592</v>
      </c>
      <c r="X1875" s="54" t="s">
        <v>2155</v>
      </c>
      <c r="Y1875" s="54" t="s">
        <v>2606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4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1" t="s">
        <v>2110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2592</v>
      </c>
      <c r="X1876" s="54" t="s">
        <v>2155</v>
      </c>
      <c r="Y1876" s="54" t="s">
        <v>2607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4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1" t="s">
        <v>2111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2592</v>
      </c>
      <c r="X1877" s="54" t="s">
        <v>2155</v>
      </c>
      <c r="Y1877" s="79" t="s">
        <v>2608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4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1" t="s">
        <v>2112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2592</v>
      </c>
      <c r="X1878" s="54" t="s">
        <v>2155</v>
      </c>
      <c r="Y1878" s="79" t="s">
        <v>2609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4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1" t="s">
        <v>2113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2592</v>
      </c>
      <c r="X1879" s="54" t="s">
        <v>2155</v>
      </c>
      <c r="Y1879" s="79" t="s">
        <v>2155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4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1" t="s">
        <v>2114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2592</v>
      </c>
      <c r="X1880" s="54" t="s">
        <v>2155</v>
      </c>
      <c r="Y1880" s="54" t="s">
        <v>2155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4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1" t="s">
        <v>2115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2592</v>
      </c>
      <c r="X1881" s="54" t="s">
        <v>2155</v>
      </c>
      <c r="Y1881" s="54" t="s">
        <v>2155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4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1" t="s">
        <v>2116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2592</v>
      </c>
      <c r="X1882" s="54" t="s">
        <v>2155</v>
      </c>
      <c r="Y1882" s="54" t="s">
        <v>2155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4" t="s">
        <v>4137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2155</v>
      </c>
      <c r="X1883" s="54" t="s">
        <v>2155</v>
      </c>
      <c r="Y1883" s="54" t="s">
        <v>2155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4" t="s">
        <v>4134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2155</v>
      </c>
      <c r="X1884" s="54" t="s">
        <v>2155</v>
      </c>
      <c r="Y1884" s="54" t="s">
        <v>2155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4" t="s">
        <v>4135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2155</v>
      </c>
      <c r="X1885" s="54" t="s">
        <v>2155</v>
      </c>
      <c r="Y1885" s="54" t="s">
        <v>2155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4" t="s">
        <v>4141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2155</v>
      </c>
      <c r="X1886" s="54" t="s">
        <v>2155</v>
      </c>
      <c r="Y1886" s="54" t="s">
        <v>2155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4" t="s">
        <v>4143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2155</v>
      </c>
      <c r="X1887" s="54" t="s">
        <v>2155</v>
      </c>
      <c r="Y1887" s="54" t="s">
        <v>2155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4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1" t="s">
        <v>4744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2566</v>
      </c>
      <c r="X1888" s="54" t="s">
        <v>2155</v>
      </c>
      <c r="Y1888" s="54" t="s">
        <v>2155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1" t="s">
        <v>3082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1" t="s">
        <v>3083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1" t="s">
        <v>3084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4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1" t="s">
        <v>2141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2557</v>
      </c>
      <c r="X1892" s="54" t="s">
        <v>2500</v>
      </c>
      <c r="Y1892" s="54" t="s">
        <v>2155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4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2" t="s">
        <v>2263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2557</v>
      </c>
      <c r="X1893" s="54" t="s">
        <v>2155</v>
      </c>
      <c r="Y1893" s="54" t="s">
        <v>2155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4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2" t="s">
        <v>2264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2557</v>
      </c>
      <c r="X1894" s="54" t="s">
        <v>2155</v>
      </c>
      <c r="Y1894" s="54" t="s">
        <v>2155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4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1" t="s">
        <v>2513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2566</v>
      </c>
      <c r="X1895" s="54" t="s">
        <v>2500</v>
      </c>
      <c r="Y1895" s="54" t="s">
        <v>2155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4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1" t="s">
        <v>2514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2566</v>
      </c>
      <c r="X1896" s="54" t="s">
        <v>2500</v>
      </c>
      <c r="Y1896" s="54" t="s">
        <v>2155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4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1" t="s">
        <v>2102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2566</v>
      </c>
      <c r="X1897" s="54" t="s">
        <v>2155</v>
      </c>
      <c r="Y1897" s="54" t="s">
        <v>2155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4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1" t="s">
        <v>2103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2566</v>
      </c>
      <c r="X1898" s="54" t="s">
        <v>2155</v>
      </c>
      <c r="Y1898" s="54" t="s">
        <v>2155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4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1" t="s">
        <v>2104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2566</v>
      </c>
      <c r="X1899" s="54" t="s">
        <v>2155</v>
      </c>
      <c r="Y1899" s="54" t="s">
        <v>2155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4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1" t="s">
        <v>2119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2566</v>
      </c>
      <c r="X1900" s="54" t="s">
        <v>2155</v>
      </c>
      <c r="Y1900" s="54" t="s">
        <v>2155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4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1" t="s">
        <v>2120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2566</v>
      </c>
      <c r="X1901" s="54" t="s">
        <v>2155</v>
      </c>
      <c r="Y1901" s="54" t="s">
        <v>2155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5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4" t="s">
        <v>3658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2566</v>
      </c>
      <c r="X1902" s="96" t="s">
        <v>2494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4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1" t="s">
        <v>2124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2566</v>
      </c>
      <c r="X1903" s="54" t="s">
        <v>2155</v>
      </c>
      <c r="Y1903" s="54" t="s">
        <v>2155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4" t="s">
        <v>5202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2155</v>
      </c>
      <c r="X1904" s="54" t="s">
        <v>2155</v>
      </c>
      <c r="Y1904" s="54" t="s">
        <v>2155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3642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2155</v>
      </c>
      <c r="X1905" s="92" t="s">
        <v>2155</v>
      </c>
      <c r="Y1905" s="92" t="s">
        <v>2155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5" t="s">
        <v>3</v>
      </c>
      <c r="J1906" s="69" t="s">
        <v>1347</v>
      </c>
      <c r="K1906" s="73" t="s">
        <v>3817</v>
      </c>
      <c r="L1906" s="207" t="s">
        <v>4614</v>
      </c>
      <c r="M1906" s="52" t="s">
        <v>4670</v>
      </c>
      <c r="N1906" s="52" t="s">
        <v>2599</v>
      </c>
      <c r="O1906" s="207"/>
      <c r="P1906" s="255" t="s">
        <v>5048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2155</v>
      </c>
      <c r="X1906" s="73" t="s">
        <v>2155</v>
      </c>
      <c r="Y1906" s="73" t="s">
        <v>2155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4" t="s">
        <v>5047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2155</v>
      </c>
      <c r="X1907" s="54" t="s">
        <v>2155</v>
      </c>
      <c r="Y1907" s="54" t="s">
        <v>2155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4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1" t="s">
        <v>4997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2567</v>
      </c>
      <c r="X1908" s="54" t="s">
        <v>2500</v>
      </c>
      <c r="Y1908" s="54" t="s">
        <v>2155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4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1" t="s">
        <v>2428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2566</v>
      </c>
      <c r="X1909" s="54" t="s">
        <v>2155</v>
      </c>
      <c r="Y1909" s="54" t="s">
        <v>2155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4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1" t="s">
        <v>2106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2567</v>
      </c>
      <c r="X1910" s="54" t="s">
        <v>2500</v>
      </c>
      <c r="Y1910" s="54" t="s">
        <v>2155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4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1" t="s">
        <v>2117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2567</v>
      </c>
      <c r="X1911" s="54" t="s">
        <v>2500</v>
      </c>
      <c r="Y1911" s="54" t="s">
        <v>2155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4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2" t="s">
        <v>2490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2567</v>
      </c>
      <c r="X1912" s="54" t="s">
        <v>2155</v>
      </c>
      <c r="Y1912" s="54" t="s">
        <v>2155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4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2" t="s">
        <v>2489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2567</v>
      </c>
      <c r="X1913" s="54" t="s">
        <v>2155</v>
      </c>
      <c r="Y1913" s="54" t="s">
        <v>2155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4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1" t="s">
        <v>2574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2611</v>
      </c>
      <c r="X1914" s="54" t="s">
        <v>2155</v>
      </c>
      <c r="Y1914" s="54" t="s">
        <v>2155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4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1" t="s">
        <v>2265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2592</v>
      </c>
      <c r="X1915" s="54" t="s">
        <v>2500</v>
      </c>
      <c r="Y1915" s="54" t="s">
        <v>2155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2" t="s">
        <v>2577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2592</v>
      </c>
      <c r="X1916" s="54" t="s">
        <v>2155</v>
      </c>
      <c r="Y1916" s="54" t="s">
        <v>2155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4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1" t="s">
        <v>4286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4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1" t="s">
        <v>2680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2566</v>
      </c>
      <c r="X1918" s="54" t="s">
        <v>2155</v>
      </c>
      <c r="Y1918" s="54" t="s">
        <v>2155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4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1" t="s">
        <v>2682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2566</v>
      </c>
      <c r="X1919" s="54" t="s">
        <v>2155</v>
      </c>
      <c r="Y1919" s="54" t="s">
        <v>2155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4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1" t="s">
        <v>4106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2566</v>
      </c>
      <c r="X1920" s="54" t="s">
        <v>2155</v>
      </c>
      <c r="Y1920" s="54" t="s">
        <v>2155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4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1" t="s">
        <v>4107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2566</v>
      </c>
      <c r="X1921" s="54" t="s">
        <v>2155</v>
      </c>
      <c r="Y1921" s="54" t="s">
        <v>2155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4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1" t="s">
        <v>3660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2566</v>
      </c>
      <c r="X1922" s="54"/>
      <c r="Y1922" s="54" t="s">
        <v>3661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4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1" t="s">
        <v>3663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2566</v>
      </c>
      <c r="X1923" s="54" t="s">
        <v>2155</v>
      </c>
      <c r="Y1923" s="54" t="s">
        <v>3664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3605</v>
      </c>
      <c r="D1924" s="80" t="s">
        <v>7</v>
      </c>
      <c r="E1924" s="247" t="s">
        <v>2222</v>
      </c>
      <c r="F1924" s="81" t="s">
        <v>2222</v>
      </c>
      <c r="G1924" s="82">
        <v>0</v>
      </c>
      <c r="H1924" s="82">
        <v>0</v>
      </c>
      <c r="I1924" s="264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1" t="s">
        <v>2221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2500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4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1" t="s">
        <v>2118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2572</v>
      </c>
      <c r="X1925" s="54" t="s">
        <v>2155</v>
      </c>
      <c r="Y1925" s="54" t="s">
        <v>2155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4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1" t="s">
        <v>2524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2572</v>
      </c>
      <c r="X1926" s="54" t="s">
        <v>2155</v>
      </c>
      <c r="Y1926" s="54" t="s">
        <v>2155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4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1" t="s">
        <v>2144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2597</v>
      </c>
      <c r="X1927" s="54" t="s">
        <v>2155</v>
      </c>
      <c r="Y1927" s="54" t="s">
        <v>2155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5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1" t="s">
        <v>2192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2597</v>
      </c>
      <c r="X1928" s="54" t="s">
        <v>2155</v>
      </c>
      <c r="Y1928" s="54" t="s">
        <v>2155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4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1" t="s">
        <v>2193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2597</v>
      </c>
      <c r="X1929" s="54" t="s">
        <v>2155</v>
      </c>
      <c r="Y1929" s="54" t="s">
        <v>2155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4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1" t="s">
        <v>2194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2597</v>
      </c>
      <c r="X1930" s="54" t="s">
        <v>2155</v>
      </c>
      <c r="Y1930" s="54" t="s">
        <v>2155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4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1" t="s">
        <v>2150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2600</v>
      </c>
      <c r="X1931" s="54" t="s">
        <v>2155</v>
      </c>
      <c r="Y1931" s="54" t="s">
        <v>2155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4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1" t="s">
        <v>5051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2595</v>
      </c>
      <c r="X1932" s="54" t="s">
        <v>2155</v>
      </c>
      <c r="Y1932" s="54" t="s">
        <v>2155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4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1" t="s">
        <v>2151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2600</v>
      </c>
      <c r="X1933" s="54" t="s">
        <v>2155</v>
      </c>
      <c r="Y1933" s="54" t="s">
        <v>2155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4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1" t="s">
        <v>2153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2600</v>
      </c>
      <c r="X1934" s="54" t="s">
        <v>2155</v>
      </c>
      <c r="Y1934" s="54" t="s">
        <v>2155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4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1" t="s">
        <v>2154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2600</v>
      </c>
      <c r="X1935" s="54" t="s">
        <v>2155</v>
      </c>
      <c r="Y1935" s="54" t="s">
        <v>2155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3587</v>
      </c>
      <c r="D1936" s="80" t="s">
        <v>5463</v>
      </c>
      <c r="E1936" s="247" t="s">
        <v>5464</v>
      </c>
      <c r="F1936" s="81" t="s">
        <v>5464</v>
      </c>
      <c r="G1936" s="82">
        <v>0</v>
      </c>
      <c r="H1936" s="82">
        <v>0</v>
      </c>
      <c r="I1936" s="264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1" t="s">
        <v>5465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2602</v>
      </c>
      <c r="X1936" s="54" t="s">
        <v>2155</v>
      </c>
      <c r="Y1936" s="54" t="s">
        <v>2155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4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1" t="s">
        <v>2143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2595</v>
      </c>
      <c r="X1937" s="54" t="s">
        <v>2155</v>
      </c>
      <c r="Y1937" s="54" t="s">
        <v>2155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4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1" t="s">
        <v>5441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4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1" t="s">
        <v>4999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2595</v>
      </c>
      <c r="X1940" s="54" t="s">
        <v>2155</v>
      </c>
      <c r="Y1940" s="54" t="s">
        <v>2155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4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1" t="s">
        <v>5079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2595</v>
      </c>
      <c r="X1941" s="54" t="s">
        <v>2155</v>
      </c>
      <c r="Y1941" s="54" t="s">
        <v>2155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4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1" t="s">
        <v>4418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2595</v>
      </c>
      <c r="X1942" s="54" t="s">
        <v>2155</v>
      </c>
      <c r="Y1942" s="54" t="s">
        <v>2155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4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1" t="s">
        <v>4419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2595</v>
      </c>
      <c r="X1943" s="54" t="s">
        <v>2155</v>
      </c>
      <c r="Y1943" s="54" t="s">
        <v>2155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4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1" t="s">
        <v>4426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2595</v>
      </c>
      <c r="X1944" s="54" t="s">
        <v>2155</v>
      </c>
      <c r="Y1944" s="54" t="s">
        <v>2155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4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1" t="s">
        <v>4420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2595</v>
      </c>
      <c r="X1945" s="54" t="s">
        <v>2155</v>
      </c>
      <c r="Y1945" s="54" t="s">
        <v>2155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4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1" t="s">
        <v>4413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2595</v>
      </c>
      <c r="X1946" s="54" t="s">
        <v>2155</v>
      </c>
      <c r="Y1946" s="54" t="s">
        <v>2155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4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1" t="s">
        <v>4421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2595</v>
      </c>
      <c r="X1947" s="54" t="s">
        <v>2155</v>
      </c>
      <c r="Y1947" s="54" t="s">
        <v>2155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4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1" t="s">
        <v>4422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2595</v>
      </c>
      <c r="X1948" s="54" t="s">
        <v>2155</v>
      </c>
      <c r="Y1948" s="54" t="s">
        <v>2155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4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1" t="s">
        <v>4423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2595</v>
      </c>
      <c r="X1949" s="54" t="s">
        <v>2155</v>
      </c>
      <c r="Y1949" s="54" t="s">
        <v>2155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4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1" t="s">
        <v>4424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2595</v>
      </c>
      <c r="X1950" s="54" t="s">
        <v>2155</v>
      </c>
      <c r="Y1950" s="54" t="s">
        <v>2155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4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1" t="s">
        <v>4425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2595</v>
      </c>
      <c r="X1951" s="54" t="s">
        <v>2155</v>
      </c>
      <c r="Y1951" s="54" t="s">
        <v>2155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4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1" t="s">
        <v>2145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2595</v>
      </c>
      <c r="X1952" s="54" t="s">
        <v>2155</v>
      </c>
      <c r="Y1952" s="54" t="s">
        <v>2155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4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1" t="s">
        <v>2169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2552</v>
      </c>
      <c r="X1953" s="54" t="s">
        <v>2155</v>
      </c>
      <c r="Y1953" s="54" t="s">
        <v>2155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4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2" t="s">
        <v>4990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2552</v>
      </c>
      <c r="X1954" s="54" t="s">
        <v>2155</v>
      </c>
      <c r="Y1954" s="54" t="s">
        <v>2155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4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1" t="s">
        <v>2148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2600</v>
      </c>
      <c r="X1955" s="54" t="s">
        <v>2155</v>
      </c>
      <c r="Y1955" s="54" t="s">
        <v>2155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4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1" t="s">
        <v>2528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2595</v>
      </c>
      <c r="X1956" s="54" t="s">
        <v>2500</v>
      </c>
      <c r="Y1956" s="54" t="s">
        <v>2155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2155</v>
      </c>
      <c r="X1957" s="54" t="s">
        <v>2155</v>
      </c>
      <c r="Y1957" s="54" t="s">
        <v>2155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4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1" t="s">
        <v>4429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2595</v>
      </c>
      <c r="X1958" s="54" t="s">
        <v>2155</v>
      </c>
      <c r="Y1958" s="54" t="s">
        <v>2155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4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1" t="s">
        <v>2416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2595</v>
      </c>
      <c r="X1959" s="54" t="s">
        <v>2155</v>
      </c>
      <c r="Y1959" s="54" t="s">
        <v>2155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4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1" t="s">
        <v>2448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2595</v>
      </c>
      <c r="X1960" s="54" t="s">
        <v>2155</v>
      </c>
      <c r="Y1960" s="54" t="s">
        <v>2155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4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1" t="s">
        <v>5450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4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1" t="s">
        <v>2147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2598</v>
      </c>
      <c r="X1962" s="54" t="s">
        <v>2155</v>
      </c>
      <c r="Y1962" s="54" t="s">
        <v>2155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4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1" t="s">
        <v>4110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2155</v>
      </c>
      <c r="Y1963" s="54" t="s">
        <v>2155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4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1" t="s">
        <v>2146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2576</v>
      </c>
      <c r="X1964" s="54" t="s">
        <v>2155</v>
      </c>
      <c r="Y1964" s="54" t="s">
        <v>2155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4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1" t="s">
        <v>2105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2576</v>
      </c>
      <c r="X1965" s="54" t="s">
        <v>2155</v>
      </c>
      <c r="Y1965" s="54" t="s">
        <v>2155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7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1" t="s">
        <v>2107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2576</v>
      </c>
      <c r="X1966" s="54" t="s">
        <v>2155</v>
      </c>
      <c r="Y1966" s="54" t="s">
        <v>2155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4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1" t="s">
        <v>2108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2576</v>
      </c>
      <c r="X1967" s="54" t="s">
        <v>2155</v>
      </c>
      <c r="Y1967" s="54" t="s">
        <v>2155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4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1" t="s">
        <v>2397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2576</v>
      </c>
      <c r="X1968" s="54" t="s">
        <v>2155</v>
      </c>
      <c r="Y1968" s="54" t="s">
        <v>2155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4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1" t="s">
        <v>2129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2576</v>
      </c>
      <c r="X1969" s="54" t="s">
        <v>2155</v>
      </c>
      <c r="Y1969" s="54" t="s">
        <v>2155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4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1" t="s">
        <v>2676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2610</v>
      </c>
      <c r="X1970" s="54" t="s">
        <v>2155</v>
      </c>
      <c r="Y1970" s="54" t="s">
        <v>2155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4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1" t="s">
        <v>2142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2576</v>
      </c>
      <c r="X1971" s="54" t="s">
        <v>2155</v>
      </c>
      <c r="Y1971" s="54" t="s">
        <v>2155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4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1" t="s">
        <v>2677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2610</v>
      </c>
      <c r="X1972" s="54" t="s">
        <v>2155</v>
      </c>
      <c r="Y1972" s="54" t="s">
        <v>2155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4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1" t="s">
        <v>2674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2610</v>
      </c>
      <c r="X1973" s="54" t="s">
        <v>2155</v>
      </c>
      <c r="Y1973" s="54" t="s">
        <v>2155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4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1" t="s">
        <v>2675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2610</v>
      </c>
      <c r="X1974" s="54" t="s">
        <v>2155</v>
      </c>
      <c r="Y1974" s="54" t="s">
        <v>2155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3591</v>
      </c>
      <c r="D1975" s="80" t="s">
        <v>4488</v>
      </c>
      <c r="E1975" s="247" t="s">
        <v>4494</v>
      </c>
      <c r="F1975" s="81" t="s">
        <v>4494</v>
      </c>
      <c r="G1975" s="82">
        <v>0</v>
      </c>
      <c r="H1975" s="82">
        <v>0</v>
      </c>
      <c r="I1975" s="247" t="s">
        <v>3</v>
      </c>
      <c r="J1975" s="81" t="s">
        <v>1348</v>
      </c>
      <c r="K1975" s="83" t="s">
        <v>3656</v>
      </c>
      <c r="L1975" s="84" t="s">
        <v>4614</v>
      </c>
      <c r="M1975" s="251" t="s">
        <v>4670</v>
      </c>
      <c r="N1975" s="52" t="s">
        <v>2599</v>
      </c>
      <c r="O1975" s="80"/>
      <c r="P1975" s="261" t="s">
        <v>4489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2593</v>
      </c>
      <c r="X1975" s="54" t="s">
        <v>2500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4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1" t="s">
        <v>4789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2610</v>
      </c>
      <c r="X1976" s="54" t="s">
        <v>2155</v>
      </c>
      <c r="Y1976" s="54" t="s">
        <v>2155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4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1" t="s">
        <v>2530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2576</v>
      </c>
      <c r="X1977" s="54" t="s">
        <v>2155</v>
      </c>
      <c r="Y1977" s="54" t="s">
        <v>2155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4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1" t="s">
        <v>2410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2596</v>
      </c>
      <c r="X1978" s="54" t="s">
        <v>2155</v>
      </c>
      <c r="Y1978" s="54" t="s">
        <v>2155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4" t="s">
        <v>3</v>
      </c>
      <c r="J1979" s="81" t="s">
        <v>1347</v>
      </c>
      <c r="K1979" s="83" t="s">
        <v>3656</v>
      </c>
      <c r="L1979" s="84" t="s">
        <v>4614</v>
      </c>
      <c r="M1979" s="253" t="s">
        <v>4670</v>
      </c>
      <c r="N1979" s="52" t="s">
        <v>2599</v>
      </c>
      <c r="O1979" s="84" t="s">
        <v>326</v>
      </c>
      <c r="P1979" s="261" t="s">
        <v>2399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2596</v>
      </c>
      <c r="X1979" s="54" t="s">
        <v>2155</v>
      </c>
      <c r="Y1979" s="54" t="s">
        <v>2155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4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1" t="s">
        <v>2377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2594</v>
      </c>
      <c r="X1980" s="54" t="s">
        <v>2500</v>
      </c>
      <c r="Y1980" s="54" t="s">
        <v>2155</v>
      </c>
      <c r="Z1980" s="22" t="str">
        <f t="shared" si="458"/>
        <v>"CPXI"</v>
      </c>
      <c r="AA1980" s="22" t="str">
        <f t="shared" si="459"/>
        <v>CPXI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4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1" t="s">
        <v>2378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4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1" t="s">
        <v>2386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2594</v>
      </c>
      <c r="X1982" s="54" t="s">
        <v>2500</v>
      </c>
      <c r="Y1982" s="54" t="s">
        <v>2155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4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1" t="s">
        <v>2388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2594</v>
      </c>
      <c r="X1983" s="54" t="s">
        <v>2500</v>
      </c>
      <c r="Y1983" s="54" t="s">
        <v>2155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4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1" t="s">
        <v>2413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2594</v>
      </c>
      <c r="X1984" s="54" t="s">
        <v>2155</v>
      </c>
      <c r="Y1984" s="54" t="s">
        <v>2155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4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1" t="s">
        <v>2412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2594</v>
      </c>
      <c r="X1985" s="54" t="s">
        <v>2155</v>
      </c>
      <c r="Y1985" s="54" t="s">
        <v>2155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1" t="s">
        <v>1430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2594</v>
      </c>
      <c r="X1986" s="54" t="s">
        <v>2155</v>
      </c>
      <c r="Y1986" s="54" t="s">
        <v>2155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1" t="s">
        <v>1431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2594</v>
      </c>
      <c r="X1987" s="54" t="s">
        <v>2155</v>
      </c>
      <c r="Y1987" s="54" t="s">
        <v>2155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4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1" t="s">
        <v>2380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2594</v>
      </c>
      <c r="X1988" s="54" t="s">
        <v>2155</v>
      </c>
      <c r="Y1988" s="54" t="s">
        <v>2155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4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1" t="s">
        <v>2383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2594</v>
      </c>
      <c r="X1989" s="54" t="s">
        <v>2155</v>
      </c>
      <c r="Y1989" s="54" t="s">
        <v>2155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4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1" t="s">
        <v>1742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2594</v>
      </c>
      <c r="X1990" s="54" t="s">
        <v>2500</v>
      </c>
      <c r="Y1990" s="54" t="s">
        <v>2155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4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1" t="s">
        <v>1768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2594</v>
      </c>
      <c r="X1991" s="54" t="s">
        <v>2155</v>
      </c>
      <c r="Y1991" s="54" t="s">
        <v>2155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4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1" t="s">
        <v>1769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2594</v>
      </c>
      <c r="X1992" s="54" t="s">
        <v>2155</v>
      </c>
      <c r="Y1992" s="54" t="s">
        <v>2155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4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1" t="s">
        <v>1774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2594</v>
      </c>
      <c r="X1993" s="54" t="s">
        <v>2500</v>
      </c>
      <c r="Y1993" s="54" t="s">
        <v>2155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4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1" t="s">
        <v>2407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2594</v>
      </c>
      <c r="X1994" s="54" t="s">
        <v>2155</v>
      </c>
      <c r="Y1994" s="54" t="s">
        <v>2155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4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1" t="s">
        <v>2408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2594</v>
      </c>
      <c r="X1995" s="54" t="s">
        <v>2155</v>
      </c>
      <c r="Y1995" s="54" t="s">
        <v>2155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4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1" t="s">
        <v>2516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2610</v>
      </c>
      <c r="X1996" s="54" t="s">
        <v>2155</v>
      </c>
      <c r="Y1996" s="54" t="s">
        <v>2155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4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1" t="s">
        <v>2517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2610</v>
      </c>
      <c r="X1997" s="54" t="s">
        <v>2155</v>
      </c>
      <c r="Y1997" s="54" t="s">
        <v>2155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4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1" t="s">
        <v>2534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2610</v>
      </c>
      <c r="X1998" s="54" t="s">
        <v>2155</v>
      </c>
      <c r="Y1998" s="54" t="s">
        <v>2155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4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1" t="s">
        <v>2535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2610</v>
      </c>
      <c r="X1999" s="54" t="s">
        <v>2155</v>
      </c>
      <c r="Y1999" s="54" t="s">
        <v>2155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4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1" t="s">
        <v>2533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2610</v>
      </c>
      <c r="X2000" s="54" t="s">
        <v>2155</v>
      </c>
      <c r="Y2000" s="54" t="s">
        <v>2155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4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1" t="s">
        <v>2527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2610</v>
      </c>
      <c r="X2001" s="54" t="s">
        <v>2155</v>
      </c>
      <c r="Y2001" s="54" t="s">
        <v>2155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4" t="s">
        <v>5037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2155</v>
      </c>
      <c r="X2002" s="54" t="s">
        <v>2155</v>
      </c>
      <c r="Y2002" s="54" t="s">
        <v>2155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4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1" t="s">
        <v>5384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2595</v>
      </c>
      <c r="X2003" s="54" t="s">
        <v>2155</v>
      </c>
      <c r="Y2003" s="54" t="s">
        <v>2155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4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1" t="s">
        <v>5382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2595</v>
      </c>
      <c r="X2004" s="54" t="s">
        <v>2155</v>
      </c>
      <c r="Y2004" s="54" t="s">
        <v>2155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4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1" t="s">
        <v>5403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2595</v>
      </c>
      <c r="X2005" s="54" t="s">
        <v>2155</v>
      </c>
      <c r="Y2005" s="54" t="s">
        <v>2155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4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1" t="s">
        <v>5383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2595</v>
      </c>
      <c r="X2006" s="54" t="s">
        <v>2155</v>
      </c>
      <c r="Y2006" s="54" t="s">
        <v>2155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4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1" t="s">
        <v>5404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2595</v>
      </c>
      <c r="X2007" s="54" t="s">
        <v>2155</v>
      </c>
      <c r="Y2007" s="54" t="s">
        <v>2155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4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1" t="s">
        <v>5402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4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1" t="s">
        <v>2451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2565</v>
      </c>
      <c r="X2009" s="54" t="s">
        <v>2155</v>
      </c>
      <c r="Y2009" s="54" t="s">
        <v>2155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4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1" t="s">
        <v>2452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2565</v>
      </c>
      <c r="X2010" s="54" t="s">
        <v>2155</v>
      </c>
      <c r="Y2010" s="54" t="s">
        <v>2155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4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1" t="s">
        <v>2454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2565</v>
      </c>
      <c r="X2011" s="54" t="s">
        <v>2155</v>
      </c>
      <c r="Y2011" s="54" t="s">
        <v>2155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4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1" t="s">
        <v>2455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2565</v>
      </c>
      <c r="X2012" s="54" t="s">
        <v>2155</v>
      </c>
      <c r="Y2012" s="54" t="s">
        <v>2155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4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1" t="s">
        <v>2456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2565</v>
      </c>
      <c r="X2013" s="54" t="s">
        <v>2155</v>
      </c>
      <c r="Y2013" s="54" t="s">
        <v>2155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4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1" t="s">
        <v>2457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2565</v>
      </c>
      <c r="X2014" s="54" t="s">
        <v>2155</v>
      </c>
      <c r="Y2014" s="54" t="s">
        <v>2155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4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1" t="s">
        <v>2458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2565</v>
      </c>
      <c r="X2015" s="54" t="s">
        <v>2155</v>
      </c>
      <c r="Y2015" s="54" t="s">
        <v>2155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4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1" t="s">
        <v>2459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2565</v>
      </c>
      <c r="X2016" s="54" t="s">
        <v>2155</v>
      </c>
      <c r="Y2016" s="54" t="s">
        <v>2155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4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1" t="s">
        <v>2460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2565</v>
      </c>
      <c r="X2017" s="54" t="s">
        <v>2155</v>
      </c>
      <c r="Y2017" s="54" t="s">
        <v>2155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4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1" t="s">
        <v>2461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2565</v>
      </c>
      <c r="X2018" s="54" t="s">
        <v>2155</v>
      </c>
      <c r="Y2018" s="54" t="s">
        <v>2155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4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1" t="s">
        <v>2462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2565</v>
      </c>
      <c r="X2019" s="54" t="s">
        <v>2155</v>
      </c>
      <c r="Y2019" s="54" t="s">
        <v>2155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4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1" t="s">
        <v>2463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2565</v>
      </c>
      <c r="X2020" s="54" t="s">
        <v>2155</v>
      </c>
      <c r="Y2020" s="54" t="s">
        <v>2155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4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1" t="s">
        <v>2464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2565</v>
      </c>
      <c r="X2021" s="54" t="s">
        <v>2155</v>
      </c>
      <c r="Y2021" s="54" t="s">
        <v>2155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4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1" t="s">
        <v>2465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2565</v>
      </c>
      <c r="X2022" s="54" t="s">
        <v>2155</v>
      </c>
      <c r="Y2022" s="54" t="s">
        <v>2155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4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1" t="s">
        <v>2466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2565</v>
      </c>
      <c r="X2023" s="54" t="s">
        <v>2155</v>
      </c>
      <c r="Y2023" s="54" t="s">
        <v>2155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4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1" t="s">
        <v>2467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2565</v>
      </c>
      <c r="X2024" s="54" t="s">
        <v>2155</v>
      </c>
      <c r="Y2024" s="54" t="s">
        <v>2155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4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1" t="s">
        <v>2468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2565</v>
      </c>
      <c r="X2025" s="54" t="s">
        <v>2155</v>
      </c>
      <c r="Y2025" s="54" t="s">
        <v>2155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4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1" t="s">
        <v>2469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2565</v>
      </c>
      <c r="X2026" s="54" t="s">
        <v>2155</v>
      </c>
      <c r="Y2026" s="54" t="s">
        <v>2155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3624</v>
      </c>
      <c r="D2027" s="80" t="s">
        <v>12</v>
      </c>
      <c r="E2027" s="252" t="s">
        <v>2521</v>
      </c>
      <c r="F2027" s="83" t="s">
        <v>2521</v>
      </c>
      <c r="G2027" s="86">
        <v>1</v>
      </c>
      <c r="H2027" s="86">
        <v>18</v>
      </c>
      <c r="I2027" s="264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1" t="s">
        <v>2519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2565</v>
      </c>
      <c r="X2027" s="54" t="s">
        <v>2500</v>
      </c>
      <c r="Y2027" s="54" t="s">
        <v>2155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3625</v>
      </c>
      <c r="D2028" s="80" t="s">
        <v>12</v>
      </c>
      <c r="E2028" s="252" t="s">
        <v>2522</v>
      </c>
      <c r="F2028" s="83" t="s">
        <v>2522</v>
      </c>
      <c r="G2028" s="86">
        <v>1</v>
      </c>
      <c r="H2028" s="86">
        <v>18</v>
      </c>
      <c r="I2028" s="264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1" t="s">
        <v>2520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2565</v>
      </c>
      <c r="X2028" s="54" t="s">
        <v>2500</v>
      </c>
      <c r="Y2028" s="54" t="s">
        <v>2155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4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4" t="s">
        <v>5018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2566</v>
      </c>
      <c r="X2029" s="96" t="s">
        <v>2494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4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1" t="s">
        <v>5019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2614</v>
      </c>
      <c r="X2030" s="54" t="s">
        <v>2494</v>
      </c>
      <c r="Y2030" s="54" t="s">
        <v>2155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4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1" t="s">
        <v>5020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2614</v>
      </c>
      <c r="X2031" s="54" t="s">
        <v>2494</v>
      </c>
      <c r="Y2031" s="54" t="s">
        <v>2155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4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1" t="s">
        <v>5025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2614</v>
      </c>
      <c r="X2032" s="54" t="s">
        <v>2494</v>
      </c>
      <c r="Y2032" s="54" t="s">
        <v>2155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4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1" t="s">
        <v>2631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2614</v>
      </c>
      <c r="X2033" s="54" t="s">
        <v>2494</v>
      </c>
      <c r="Y2033" s="54" t="s">
        <v>2155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4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1" t="s">
        <v>2632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2614</v>
      </c>
      <c r="X2034" s="54" t="s">
        <v>2494</v>
      </c>
      <c r="Y2034" s="54" t="s">
        <v>2155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4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1" t="s">
        <v>2633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2614</v>
      </c>
      <c r="X2035" s="54" t="s">
        <v>2494</v>
      </c>
      <c r="Y2035" s="54" t="s">
        <v>2155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4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1" t="s">
        <v>2634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2614</v>
      </c>
      <c r="X2036" s="54" t="s">
        <v>2494</v>
      </c>
      <c r="Y2036" s="54" t="s">
        <v>2155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4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1" t="s">
        <v>2635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2614</v>
      </c>
      <c r="X2037" s="54" t="s">
        <v>2494</v>
      </c>
      <c r="Y2037" s="54" t="s">
        <v>2155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4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1" t="s">
        <v>2636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2614</v>
      </c>
      <c r="X2038" s="54" t="s">
        <v>2494</v>
      </c>
      <c r="Y2038" s="54" t="s">
        <v>2155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4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1" t="s">
        <v>2637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2614</v>
      </c>
      <c r="X2039" s="54" t="s">
        <v>2494</v>
      </c>
      <c r="Y2039" s="54" t="s">
        <v>2155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4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1" t="s">
        <v>2638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2614</v>
      </c>
      <c r="X2040" s="54" t="s">
        <v>2494</v>
      </c>
      <c r="Y2040" s="54" t="s">
        <v>2155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4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1" t="s">
        <v>2639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2614</v>
      </c>
      <c r="X2041" s="54" t="s">
        <v>2494</v>
      </c>
      <c r="Y2041" s="54" t="s">
        <v>2155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4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1" t="s">
        <v>2640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2614</v>
      </c>
      <c r="X2042" s="54" t="s">
        <v>2494</v>
      </c>
      <c r="Y2042" s="54" t="s">
        <v>2155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4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1" t="s">
        <v>2641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2614</v>
      </c>
      <c r="X2043" s="54" t="s">
        <v>2494</v>
      </c>
      <c r="Y2043" s="54" t="s">
        <v>2155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4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1" t="s">
        <v>2642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2614</v>
      </c>
      <c r="X2044" s="54" t="s">
        <v>2494</v>
      </c>
      <c r="Y2044" s="54" t="s">
        <v>2155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4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1" t="s">
        <v>2643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4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1" t="s">
        <v>2644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2614</v>
      </c>
      <c r="X2046" s="54" t="s">
        <v>2494</v>
      </c>
      <c r="Y2046" s="54" t="s">
        <v>2155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4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1" t="s">
        <v>2645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2614</v>
      </c>
      <c r="X2047" s="54" t="s">
        <v>2494</v>
      </c>
      <c r="Y2047" s="54" t="s">
        <v>2155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4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1" t="s">
        <v>2646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2614</v>
      </c>
      <c r="X2048" s="54" t="s">
        <v>2494</v>
      </c>
      <c r="Y2048" s="54" t="s">
        <v>2155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4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1" t="s">
        <v>5033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2556</v>
      </c>
      <c r="X2049" s="54" t="s">
        <v>2500</v>
      </c>
      <c r="Y2049" s="54" t="s">
        <v>2155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3629</v>
      </c>
      <c r="D2050" s="80" t="s">
        <v>12</v>
      </c>
      <c r="E2050" s="247" t="s">
        <v>2652</v>
      </c>
      <c r="F2050" s="81" t="s">
        <v>2652</v>
      </c>
      <c r="G2050" s="86">
        <v>0</v>
      </c>
      <c r="H2050" s="86">
        <v>3</v>
      </c>
      <c r="I2050" s="264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1" t="s">
        <v>2651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2614</v>
      </c>
      <c r="X2050" s="54" t="s">
        <v>2494</v>
      </c>
      <c r="Y2050" s="54" t="s">
        <v>2155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4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1" t="s">
        <v>2668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2601</v>
      </c>
      <c r="X2051" s="54"/>
      <c r="Y2051" s="54" t="s">
        <v>2155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4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4" t="s">
        <v>5030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2566</v>
      </c>
      <c r="X2052" s="96" t="s">
        <v>2494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4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1" t="s">
        <v>2661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2566</v>
      </c>
      <c r="X2053" s="54" t="s">
        <v>2155</v>
      </c>
      <c r="Y2053" s="54" t="s">
        <v>2155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4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1" t="s">
        <v>2662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2566</v>
      </c>
      <c r="X2054" s="54" t="s">
        <v>2155</v>
      </c>
      <c r="Y2054" s="54" t="s">
        <v>2155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4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1" t="s">
        <v>2663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2566</v>
      </c>
      <c r="X2055" s="54" t="s">
        <v>2155</v>
      </c>
      <c r="Y2055" s="54" t="s">
        <v>2155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4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1" t="s">
        <v>2207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2566</v>
      </c>
      <c r="X2056" s="54" t="s">
        <v>2155</v>
      </c>
      <c r="Y2056" s="54" t="s">
        <v>2155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4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1" t="s">
        <v>2666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2566</v>
      </c>
      <c r="X2057" s="54" t="s">
        <v>2155</v>
      </c>
      <c r="Y2057" s="54" t="s">
        <v>2155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4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1" t="s">
        <v>2538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2601</v>
      </c>
      <c r="X2058" s="54" t="s">
        <v>2155</v>
      </c>
      <c r="Y2058" s="54" t="s">
        <v>2155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4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1" t="s">
        <v>2539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2601</v>
      </c>
      <c r="X2059" s="54" t="s">
        <v>2155</v>
      </c>
      <c r="Y2059" s="54" t="s">
        <v>2155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2594</v>
      </c>
      <c r="X2060" s="54" t="s">
        <v>2500</v>
      </c>
      <c r="Y2060" s="54" t="s">
        <v>2155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4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2594</v>
      </c>
      <c r="X2061" s="54" t="s">
        <v>2500</v>
      </c>
      <c r="Y2061" s="54" t="s">
        <v>2155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3642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2566</v>
      </c>
      <c r="X2063" s="54" t="s">
        <v>2155</v>
      </c>
      <c r="Y2063" s="54" t="s">
        <v>2155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4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4" t="s">
        <v>5040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2566</v>
      </c>
      <c r="X2064" s="96" t="s">
        <v>2494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3612</v>
      </c>
      <c r="D2065" s="80" t="s">
        <v>5054</v>
      </c>
      <c r="E2065" s="224" t="s">
        <v>5057</v>
      </c>
      <c r="F2065" s="224" t="s">
        <v>5057</v>
      </c>
      <c r="G2065" s="225">
        <v>0</v>
      </c>
      <c r="H2065" s="225">
        <v>0</v>
      </c>
      <c r="I2065" s="264" t="s">
        <v>1</v>
      </c>
      <c r="J2065" s="224" t="s">
        <v>1348</v>
      </c>
      <c r="K2065" s="226" t="s">
        <v>3656</v>
      </c>
      <c r="L2065" s="227" t="s">
        <v>4614</v>
      </c>
      <c r="M2065" s="227" t="s">
        <v>4672</v>
      </c>
      <c r="N2065" s="52" t="s">
        <v>2599</v>
      </c>
      <c r="O2065" s="223"/>
      <c r="P2065" s="261" t="s">
        <v>5060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2595</v>
      </c>
      <c r="X2065" s="228" t="s">
        <v>2155</v>
      </c>
      <c r="Y2065" s="228" t="s">
        <v>2155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3612</v>
      </c>
      <c r="D2066" s="80" t="s">
        <v>5055</v>
      </c>
      <c r="E2066" s="224" t="s">
        <v>5058</v>
      </c>
      <c r="F2066" s="224" t="s">
        <v>5058</v>
      </c>
      <c r="G2066" s="225">
        <v>0</v>
      </c>
      <c r="H2066" s="225">
        <v>0</v>
      </c>
      <c r="I2066" s="264" t="s">
        <v>1</v>
      </c>
      <c r="J2066" s="224" t="s">
        <v>1348</v>
      </c>
      <c r="K2066" s="226" t="s">
        <v>3656</v>
      </c>
      <c r="L2066" s="227" t="s">
        <v>4614</v>
      </c>
      <c r="M2066" s="227" t="s">
        <v>4672</v>
      </c>
      <c r="N2066" s="52" t="s">
        <v>2599</v>
      </c>
      <c r="O2066" s="223"/>
      <c r="P2066" s="261" t="s">
        <v>5061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2595</v>
      </c>
      <c r="X2066" s="228" t="s">
        <v>2155</v>
      </c>
      <c r="Y2066" s="228" t="s">
        <v>2155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3612</v>
      </c>
      <c r="D2067" s="80" t="s">
        <v>5056</v>
      </c>
      <c r="E2067" s="224" t="s">
        <v>5059</v>
      </c>
      <c r="F2067" s="224" t="s">
        <v>5059</v>
      </c>
      <c r="G2067" s="225">
        <v>0</v>
      </c>
      <c r="H2067" s="225">
        <v>0</v>
      </c>
      <c r="I2067" s="264" t="s">
        <v>1</v>
      </c>
      <c r="J2067" s="224" t="s">
        <v>1348</v>
      </c>
      <c r="K2067" s="226" t="s">
        <v>3656</v>
      </c>
      <c r="L2067" s="227" t="s">
        <v>4614</v>
      </c>
      <c r="M2067" s="227" t="s">
        <v>4672</v>
      </c>
      <c r="N2067" s="52" t="s">
        <v>2599</v>
      </c>
      <c r="O2067" s="223"/>
      <c r="P2067" s="261" t="s">
        <v>5062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2595</v>
      </c>
      <c r="X2067" s="228" t="s">
        <v>2155</v>
      </c>
      <c r="Y2067" s="228" t="s">
        <v>2155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4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1" t="s">
        <v>2669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2601</v>
      </c>
      <c r="X2068" s="54"/>
      <c r="Y2068" s="54" t="s">
        <v>3833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4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1" t="s">
        <v>2670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2601</v>
      </c>
      <c r="X2069" s="54" t="s">
        <v>2155</v>
      </c>
      <c r="Y2069" s="54" t="s">
        <v>3834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4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1" t="s">
        <v>3299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2601</v>
      </c>
      <c r="X2070" s="54"/>
      <c r="Y2070" s="54" t="s">
        <v>3835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4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1" t="s">
        <v>2678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2601</v>
      </c>
      <c r="X2071" s="54"/>
      <c r="Y2071" s="54" t="s">
        <v>3836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4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1" t="s">
        <v>2657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2155</v>
      </c>
      <c r="X2072" s="54" t="s">
        <v>2155</v>
      </c>
      <c r="Y2072" s="54" t="s">
        <v>2155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5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1" t="s">
        <v>3652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4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1" t="s">
        <v>3653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4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1" t="s">
        <v>3654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4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1" t="s">
        <v>3648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4" t="s">
        <v>3832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2556</v>
      </c>
      <c r="X2077" s="54" t="s">
        <v>2500</v>
      </c>
      <c r="Y2077" s="54" t="s">
        <v>2155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3949</v>
      </c>
      <c r="D2078" s="80" t="s">
        <v>3950</v>
      </c>
      <c r="E2078" s="247" t="s">
        <v>3952</v>
      </c>
      <c r="F2078" s="81" t="s">
        <v>3952</v>
      </c>
      <c r="G2078" s="82">
        <v>0</v>
      </c>
      <c r="H2078" s="82">
        <v>0</v>
      </c>
      <c r="I2078" s="264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1" t="s">
        <v>3954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2601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3949</v>
      </c>
      <c r="D2079" s="80" t="s">
        <v>3951</v>
      </c>
      <c r="E2079" s="247" t="s">
        <v>3953</v>
      </c>
      <c r="F2079" s="81" t="s">
        <v>3953</v>
      </c>
      <c r="G2079" s="82">
        <v>0</v>
      </c>
      <c r="H2079" s="82">
        <v>0</v>
      </c>
      <c r="I2079" s="264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1" t="s">
        <v>3955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2601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4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1" t="s">
        <v>5091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2155</v>
      </c>
      <c r="X2080" s="54" t="s">
        <v>2155</v>
      </c>
      <c r="Y2080" s="54" t="s">
        <v>2155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4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1" t="s">
        <v>5093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2155</v>
      </c>
      <c r="X2081" s="54" t="s">
        <v>2155</v>
      </c>
      <c r="Y2081" s="54" t="s">
        <v>2155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4" t="s">
        <v>4763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2571</v>
      </c>
      <c r="X2082" s="54" t="s">
        <v>2500</v>
      </c>
      <c r="Y2082" s="54" t="s">
        <v>2155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4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1" t="s">
        <v>4172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2601</v>
      </c>
      <c r="X2083" s="54" t="s">
        <v>2494</v>
      </c>
      <c r="Y2083" s="54" t="s">
        <v>2155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4" t="s">
        <v>4762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2571</v>
      </c>
      <c r="X2084" s="54" t="s">
        <v>2500</v>
      </c>
      <c r="Y2084" s="54" t="s">
        <v>2155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3591</v>
      </c>
      <c r="D2085" s="80" t="s">
        <v>4492</v>
      </c>
      <c r="E2085" s="247" t="s">
        <v>4493</v>
      </c>
      <c r="F2085" s="81" t="s">
        <v>4493</v>
      </c>
      <c r="G2085" s="82">
        <v>0</v>
      </c>
      <c r="H2085" s="82">
        <v>0</v>
      </c>
      <c r="I2085" s="248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1" t="s">
        <v>4491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2593</v>
      </c>
      <c r="X2085" s="54" t="s">
        <v>2500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4" t="s">
        <v>4352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2571</v>
      </c>
      <c r="X2086" s="54" t="s">
        <v>2500</v>
      </c>
      <c r="Y2086" s="54" t="s">
        <v>2155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5303</v>
      </c>
      <c r="D2087" s="277" t="s">
        <v>48</v>
      </c>
      <c r="E2087" s="235" t="s">
        <v>5305</v>
      </c>
      <c r="F2087" s="235" t="s">
        <v>5305</v>
      </c>
      <c r="G2087" s="278">
        <v>0</v>
      </c>
      <c r="H2087" s="278">
        <v>0</v>
      </c>
      <c r="I2087" s="235" t="s">
        <v>3</v>
      </c>
      <c r="J2087" s="235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2571</v>
      </c>
      <c r="X2087" s="166" t="s">
        <v>2500</v>
      </c>
      <c r="Y2087" s="166" t="s">
        <v>2155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5304</v>
      </c>
      <c r="D2088" s="277" t="s">
        <v>48</v>
      </c>
      <c r="E2088" s="235" t="s">
        <v>5306</v>
      </c>
      <c r="F2088" s="235" t="s">
        <v>5306</v>
      </c>
      <c r="G2088" s="278">
        <v>0</v>
      </c>
      <c r="H2088" s="278">
        <v>0</v>
      </c>
      <c r="I2088" s="235" t="s">
        <v>3</v>
      </c>
      <c r="J2088" s="235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2571</v>
      </c>
      <c r="X2088" s="166" t="s">
        <v>2500</v>
      </c>
      <c r="Y2088" s="166" t="s">
        <v>2155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3642</v>
      </c>
      <c r="D2089" s="289" t="s">
        <v>7</v>
      </c>
      <c r="E2089" s="290" t="s">
        <v>5315</v>
      </c>
      <c r="F2089" s="290" t="s">
        <v>5315</v>
      </c>
      <c r="G2089" s="291">
        <v>0</v>
      </c>
      <c r="H2089" s="291">
        <v>0</v>
      </c>
      <c r="I2089" s="248" t="s">
        <v>16</v>
      </c>
      <c r="J2089" s="134" t="s">
        <v>1348</v>
      </c>
      <c r="K2089" s="12" t="s">
        <v>3656</v>
      </c>
      <c r="L2089" s="292" t="s">
        <v>4614</v>
      </c>
      <c r="M2089" s="292" t="s">
        <v>4672</v>
      </c>
      <c r="N2089" s="292" t="s">
        <v>2599</v>
      </c>
      <c r="O2089" s="292"/>
      <c r="P2089" s="254" t="s">
        <v>5317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2155</v>
      </c>
      <c r="X2089" s="92" t="s">
        <v>2155</v>
      </c>
      <c r="Y2089" s="92" t="s">
        <v>2155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3642</v>
      </c>
      <c r="D2090" s="289" t="s">
        <v>7</v>
      </c>
      <c r="E2090" s="290" t="s">
        <v>5316</v>
      </c>
      <c r="F2090" s="290" t="s">
        <v>5316</v>
      </c>
      <c r="G2090" s="291">
        <v>0</v>
      </c>
      <c r="H2090" s="291">
        <v>0</v>
      </c>
      <c r="I2090" s="248" t="s">
        <v>16</v>
      </c>
      <c r="J2090" s="134" t="s">
        <v>1348</v>
      </c>
      <c r="K2090" s="12" t="s">
        <v>3656</v>
      </c>
      <c r="L2090" s="292" t="s">
        <v>4614</v>
      </c>
      <c r="M2090" s="292" t="s">
        <v>4672</v>
      </c>
      <c r="N2090" s="292" t="s">
        <v>2599</v>
      </c>
      <c r="O2090" s="292"/>
      <c r="P2090" s="254" t="s">
        <v>5318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2155</v>
      </c>
      <c r="X2090" s="92" t="s">
        <v>2155</v>
      </c>
      <c r="Y2090" s="92" t="s">
        <v>2155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4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4" t="s">
        <v>5536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2155</v>
      </c>
      <c r="X2091" s="92" t="s">
        <v>2155</v>
      </c>
      <c r="Y2091" s="92" t="s">
        <v>2155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4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4" t="s">
        <v>5537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2155</v>
      </c>
      <c r="X2092" s="92" t="s">
        <v>2155</v>
      </c>
      <c r="Y2092" s="92" t="s">
        <v>2155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4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4" t="s">
        <v>5538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2155</v>
      </c>
      <c r="X2093" s="96" t="s">
        <v>2155</v>
      </c>
      <c r="Y2093" s="96" t="s">
        <v>2155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4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4" t="s">
        <v>5539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2155</v>
      </c>
      <c r="X2094" s="96" t="s">
        <v>2155</v>
      </c>
      <c r="Y2094" s="96" t="s">
        <v>2155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3642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2155</v>
      </c>
      <c r="X2095" s="96" t="s">
        <v>2155</v>
      </c>
      <c r="Y2095" s="96" t="s">
        <v>2155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3642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2155</v>
      </c>
      <c r="X2096" s="96" t="s">
        <v>2155</v>
      </c>
      <c r="Y2096" s="96" t="s">
        <v>2155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3642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2155</v>
      </c>
      <c r="X2097" s="96" t="s">
        <v>2155</v>
      </c>
      <c r="Y2097" s="96" t="s">
        <v>2155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3642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2155</v>
      </c>
      <c r="X2098" s="96" t="s">
        <v>2155</v>
      </c>
      <c r="Y2098" s="96" t="s">
        <v>2155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3642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2155</v>
      </c>
      <c r="X2099" s="96" t="s">
        <v>2155</v>
      </c>
      <c r="Y2099" s="96" t="s">
        <v>2155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3642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2155</v>
      </c>
      <c r="X2100" s="96" t="s">
        <v>2155</v>
      </c>
      <c r="Y2100" s="96" t="s">
        <v>2155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5681</v>
      </c>
      <c r="D2101" s="299" t="s">
        <v>5672</v>
      </c>
      <c r="E2101" s="300" t="s">
        <v>5673</v>
      </c>
      <c r="F2101" s="300" t="s">
        <v>5673</v>
      </c>
      <c r="G2101" s="82">
        <v>0</v>
      </c>
      <c r="H2101" s="82">
        <v>0</v>
      </c>
      <c r="I2101" s="264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4" t="s">
        <v>5678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5681</v>
      </c>
      <c r="D2102" s="299" t="s">
        <v>5674</v>
      </c>
      <c r="E2102" s="300" t="s">
        <v>5675</v>
      </c>
      <c r="F2102" s="300" t="s">
        <v>5675</v>
      </c>
      <c r="G2102" s="82">
        <v>0</v>
      </c>
      <c r="H2102" s="82">
        <v>0</v>
      </c>
      <c r="I2102" s="264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4" t="s">
        <v>5679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2155</v>
      </c>
      <c r="X2102" s="96" t="s">
        <v>2155</v>
      </c>
      <c r="Y2102" s="96" t="s">
        <v>2155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5681</v>
      </c>
      <c r="D2103" s="299" t="s">
        <v>5676</v>
      </c>
      <c r="E2103" s="300" t="s">
        <v>5677</v>
      </c>
      <c r="F2103" s="300" t="s">
        <v>5677</v>
      </c>
      <c r="G2103" s="82">
        <v>0</v>
      </c>
      <c r="H2103" s="82">
        <v>0</v>
      </c>
      <c r="I2103" s="264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4" t="s">
        <v>5680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2155</v>
      </c>
      <c r="X2103" s="96" t="s">
        <v>2155</v>
      </c>
      <c r="Y2103" s="96" t="s">
        <v>2155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4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1" t="s">
        <v>4504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2566</v>
      </c>
      <c r="X2104" s="54" t="s">
        <v>2155</v>
      </c>
      <c r="Y2104" s="54" t="s">
        <v>2155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2571</v>
      </c>
      <c r="X2105" s="54" t="s">
        <v>2500</v>
      </c>
      <c r="Y2105" s="54" t="s">
        <v>2155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2571</v>
      </c>
      <c r="X2106" s="54" t="s">
        <v>2500</v>
      </c>
      <c r="Y2106" s="54" t="s">
        <v>2155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2571</v>
      </c>
      <c r="X2107" s="54" t="s">
        <v>2500</v>
      </c>
      <c r="Y2107" s="54" t="s">
        <v>2155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2571</v>
      </c>
      <c r="X2108" s="54" t="s">
        <v>2500</v>
      </c>
      <c r="Y2108" s="54" t="s">
        <v>2155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2155</v>
      </c>
      <c r="X2110" s="54" t="s">
        <v>2155</v>
      </c>
      <c r="Y2110" s="54" t="s">
        <v>2155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2155</v>
      </c>
      <c r="X2111" s="54" t="s">
        <v>2155</v>
      </c>
      <c r="Y2111" s="54" t="s">
        <v>2155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4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1" t="s">
        <v>4639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2566</v>
      </c>
      <c r="X2113" s="54" t="s">
        <v>2155</v>
      </c>
      <c r="Y2113" s="54" t="s">
        <v>2155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4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1" t="s">
        <v>4644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2566</v>
      </c>
      <c r="X2114" s="54" t="s">
        <v>2155</v>
      </c>
      <c r="Y2114" s="54" t="s">
        <v>2155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4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1" t="s">
        <v>4640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2566</v>
      </c>
      <c r="X2115" s="54" t="s">
        <v>2155</v>
      </c>
      <c r="Y2115" s="54" t="s">
        <v>2155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0" si="570">IF(AND(MID(C2116,2,1)&lt;&gt;"/",MID(C2116,1,1)="/"),INT(B2115)+1,B2115+0.01)</f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4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1" t="s">
        <v>4641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2566</v>
      </c>
      <c r="X2116" s="54" t="s">
        <v>2155</v>
      </c>
      <c r="Y2116" s="54" t="s">
        <v>2155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4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1" t="s">
        <v>4642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2566</v>
      </c>
      <c r="X2117" s="54" t="s">
        <v>2155</v>
      </c>
      <c r="Y2117" s="54" t="s">
        <v>2155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4" t="s">
        <v>5086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2558</v>
      </c>
      <c r="X2118" s="54" t="s">
        <v>2155</v>
      </c>
      <c r="Y2118" s="54" t="s">
        <v>2155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4" t="s">
        <v>5094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2558</v>
      </c>
      <c r="X2119" s="54" t="s">
        <v>2155</v>
      </c>
      <c r="Y2119" s="54" t="s">
        <v>2155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4" t="s">
        <v>5095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2558</v>
      </c>
      <c r="X2120" s="54" t="s">
        <v>2155</v>
      </c>
      <c r="Y2120" s="54" t="s">
        <v>2155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4" t="s">
        <v>5087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2558</v>
      </c>
      <c r="X2121" s="54" t="s">
        <v>2155</v>
      </c>
      <c r="Y2121" s="54" t="s">
        <v>2155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4" t="s">
        <v>5088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2558</v>
      </c>
      <c r="X2122" s="54" t="s">
        <v>2155</v>
      </c>
      <c r="Y2122" s="54" t="s">
        <v>2155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4" t="s">
        <v>5089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2558</v>
      </c>
      <c r="X2123" s="54" t="s">
        <v>2155</v>
      </c>
      <c r="Y2123" s="54" t="s">
        <v>2155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4" t="s">
        <v>5100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2558</v>
      </c>
      <c r="X2124" s="54" t="s">
        <v>2155</v>
      </c>
      <c r="Y2124" s="54" t="s">
        <v>2155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4" t="s">
        <v>5101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2558</v>
      </c>
      <c r="X2125" s="54" t="s">
        <v>2155</v>
      </c>
      <c r="Y2125" s="54" t="s">
        <v>2155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4" t="s">
        <v>5105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2558</v>
      </c>
      <c r="X2126" s="54" t="s">
        <v>2155</v>
      </c>
      <c r="Y2126" s="54" t="s">
        <v>2155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4" t="s">
        <v>5116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2553</v>
      </c>
      <c r="X2127" s="54" t="s">
        <v>2155</v>
      </c>
      <c r="Y2127" s="54" t="s">
        <v>2155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2155</v>
      </c>
      <c r="X2128" s="54" t="s">
        <v>2155</v>
      </c>
      <c r="Y2128" s="54" t="s">
        <v>2155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2155</v>
      </c>
      <c r="X2129" s="54" t="s">
        <v>2155</v>
      </c>
      <c r="Y2129" s="54" t="s">
        <v>2155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4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3" t="s">
        <v>5393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3" t="s">
        <v>5391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4" t="s">
        <v>5392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2155</v>
      </c>
      <c r="X2149" s="54" t="s">
        <v>2155</v>
      </c>
      <c r="Y2149" s="54" t="s">
        <v>2155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3642</v>
      </c>
      <c r="D2150" s="48" t="s">
        <v>7</v>
      </c>
      <c r="E2150" s="284" t="s">
        <v>1273</v>
      </c>
      <c r="F2150" s="285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4" t="s">
        <v>5395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3642</v>
      </c>
      <c r="D2151" s="48" t="s">
        <v>7</v>
      </c>
      <c r="E2151" s="284" t="s">
        <v>248</v>
      </c>
      <c r="F2151" s="284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4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2155</v>
      </c>
      <c r="X2153" s="54" t="s">
        <v>2155</v>
      </c>
      <c r="Y2153" s="54" t="s">
        <v>2155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" si="626">IF(B2154=INT(B2154),ROW(),"")</f>
        <v>2154</v>
      </c>
      <c r="B2154" s="44">
        <f t="shared" si="570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ref="S2154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2155</v>
      </c>
      <c r="X2154" s="54" t="s">
        <v>2155</v>
      </c>
      <c r="Y2154" s="54" t="s">
        <v>2155</v>
      </c>
      <c r="Z2154" s="22" t="str">
        <f t="shared" ref="Z2154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" si="630">B2154</f>
        <v>2110</v>
      </c>
      <c r="AC2154" t="str">
        <f t="shared" ref="AC2154" si="631">P2154</f>
        <v>ITM_LOADST</v>
      </c>
      <c r="AD2154" s="125" t="str">
        <f>IF(ISNA(VLOOKUP(AA2154,'XEQM Shortlist'!J:J,1,0)),"//","")</f>
        <v>//</v>
      </c>
      <c r="AF2154" s="88" t="str">
        <f t="shared" ref="AF2154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" si="633">AA2154=AF2154</f>
        <v>1</v>
      </c>
    </row>
    <row r="2155" spans="1:33">
      <c r="A2155" s="45">
        <f t="shared" ref="A2155" si="634">IF(B2155=INT(B2155),ROW(),"")</f>
        <v>2155</v>
      </c>
      <c r="B2155" s="44">
        <f t="shared" si="570"/>
        <v>2111</v>
      </c>
      <c r="C2155" s="48" t="s">
        <v>5724</v>
      </c>
      <c r="D2155" s="184" t="s">
        <v>3000</v>
      </c>
      <c r="E2155" s="184" t="s">
        <v>5748</v>
      </c>
      <c r="F2155" s="184" t="s">
        <v>5749</v>
      </c>
      <c r="G2155" s="142">
        <v>0</v>
      </c>
      <c r="H2155" s="142">
        <v>0</v>
      </c>
      <c r="I2155" s="135" t="s">
        <v>3</v>
      </c>
      <c r="J2155" s="81" t="s">
        <v>1348</v>
      </c>
      <c r="K2155" s="83" t="s">
        <v>3656</v>
      </c>
      <c r="L2155" s="52" t="s">
        <v>4614</v>
      </c>
      <c r="M2155" s="52" t="s">
        <v>4672</v>
      </c>
      <c r="N2155" s="52"/>
      <c r="O2155" s="52"/>
      <c r="P2155" s="178" t="s">
        <v>5700</v>
      </c>
      <c r="Q2155" s="13"/>
      <c r="R2155"/>
      <c r="S2155" t="str">
        <f t="shared" ref="S2155" si="635">IF(E2155=F2155,"","NOT EQUAL")</f>
        <v>NOT EQUAL</v>
      </c>
      <c r="T2155" s="41" t="str">
        <f>IF(ISNA(VLOOKUP(P2155,'NEW XEQM.c'!E:F,2,0)),"--","PRESENT")</f>
        <v>--</v>
      </c>
      <c r="U2155"/>
      <c r="V2155">
        <f>IF(AA2155&lt;&gt;"",V2123+1,V2123)</f>
        <v>662</v>
      </c>
      <c r="W2155" s="75" t="s">
        <v>2155</v>
      </c>
      <c r="X2155" s="54" t="s">
        <v>2155</v>
      </c>
      <c r="Y2155" s="54" t="s">
        <v>2155</v>
      </c>
      <c r="Z2155" s="22" t="str">
        <f t="shared" ref="Z2155" si="636"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 t="shared" ref="AA2155" si="637"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 t="shared" ref="AB2155" si="638">B2155</f>
        <v>2111</v>
      </c>
      <c r="AC2155" t="str">
        <f t="shared" ref="AC2155" si="639">P2155</f>
        <v>ITM_GAPPER_L</v>
      </c>
      <c r="AD2155" s="125" t="str">
        <f>IF(ISNA(VLOOKUP(AA2155,'XEQM Shortlist'!J:J,1,0)),"//","")</f>
        <v/>
      </c>
      <c r="AF2155" s="88" t="str">
        <f t="shared" ref="AF2155" si="640">IF(LEN(AA2155)=0,"",SUBSTITUTE(SUBSTITUTE(SUBSTITUTE(SUBSTITUTE(SUBSTITUTE(SUBSTITUTE(SUBSTITUTE(SUBSTITUTE(SUBSTITUTE(SUBSTITUTE(SUBSTITUTE(SUBSTITUTE(SUBSTITUTE(SUBSTITUTE(SUBSTITUTE(SUBSTITUTE(SUBSTITUTE(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5" t="b">
        <f t="shared" ref="AG2155" si="641">AA2155=AF2155</f>
        <v>1</v>
      </c>
    </row>
    <row r="2156" spans="1:33">
      <c r="A2156" s="45">
        <f t="shared" ref="A2156:A2166" si="642">IF(B2156=INT(B2156),ROW(),"")</f>
        <v>2156</v>
      </c>
      <c r="B2156" s="44">
        <f t="shared" si="570"/>
        <v>2112</v>
      </c>
      <c r="C2156" s="48" t="s">
        <v>5724</v>
      </c>
      <c r="D2156" s="184" t="s">
        <v>2998</v>
      </c>
      <c r="E2156" s="184" t="s">
        <v>5750</v>
      </c>
      <c r="F2156" s="184" t="s">
        <v>5751</v>
      </c>
      <c r="G2156" s="142">
        <v>0</v>
      </c>
      <c r="H2156" s="142">
        <v>0</v>
      </c>
      <c r="I2156" s="135" t="s">
        <v>3</v>
      </c>
      <c r="J2156" s="81" t="s">
        <v>1348</v>
      </c>
      <c r="K2156" s="83" t="s">
        <v>3656</v>
      </c>
      <c r="L2156" s="52" t="s">
        <v>4614</v>
      </c>
      <c r="M2156" s="52" t="s">
        <v>4672</v>
      </c>
      <c r="N2156" s="52"/>
      <c r="O2156" s="52"/>
      <c r="P2156" s="178" t="s">
        <v>5701</v>
      </c>
      <c r="Q2156" s="13"/>
      <c r="R2156"/>
      <c r="S2156" t="str">
        <f t="shared" ref="S2156:S2166" si="643">IF(E2156=F2156,"","NOT EQUAL")</f>
        <v>NOT EQUAL</v>
      </c>
      <c r="T2156" s="41" t="str">
        <f>IF(ISNA(VLOOKUP(P2156,'NEW XEQM.c'!E:F,2,0)),"--","PRESENT")</f>
        <v>--</v>
      </c>
      <c r="U2156"/>
      <c r="V2156">
        <f t="shared" ref="V2156:V2166" si="644">IF(AA2156&lt;&gt;"",V2124+1,V2124)</f>
        <v>662</v>
      </c>
      <c r="W2156" s="75" t="s">
        <v>2155</v>
      </c>
      <c r="X2156" s="54" t="s">
        <v>2155</v>
      </c>
      <c r="Y2156" s="54" t="s">
        <v>2155</v>
      </c>
      <c r="Z2156" s="22" t="str">
        <f t="shared" ref="Z2156:Z2166" si="645"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 t="shared" ref="AA2156:AA2166" si="646"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 t="shared" ref="AB2156:AB2166" si="647">B2156</f>
        <v>2112</v>
      </c>
      <c r="AC2156" t="str">
        <f t="shared" ref="AC2156:AC2166" si="648">P2156</f>
        <v>ITM_GAPCOM_L</v>
      </c>
      <c r="AD2156" s="125" t="str">
        <f>IF(ISNA(VLOOKUP(AA2156,'XEQM Shortlist'!J:J,1,0)),"//","")</f>
        <v/>
      </c>
      <c r="AF2156" s="88" t="str">
        <f t="shared" ref="AF2156:AF2166" si="649">IF(LEN(AA2156)=0,"",SUBSTITUTE(SUBSTITUTE(SUBSTITUTE(SUBSTITUTE(SUBSTITUTE(SUBSTITUTE(SUBSTITUTE(SUBSTITUTE(SUBSTITUTE(SUBSTITUTE(SUBSTITUTE(SUBSTITUTE(SUBSTITUTE(SUBSTITUTE(SUBSTITUTE(SUBSTITUTE(SUBSTITUTE(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6" t="b">
        <f t="shared" ref="AG2156:AG2166" si="650">AA2156=AF2156</f>
        <v>1</v>
      </c>
    </row>
    <row r="2157" spans="1:33">
      <c r="A2157" s="45">
        <f t="shared" si="642"/>
        <v>2157</v>
      </c>
      <c r="B2157" s="44">
        <f t="shared" si="570"/>
        <v>2113</v>
      </c>
      <c r="C2157" s="48" t="s">
        <v>5724</v>
      </c>
      <c r="D2157" s="184" t="s">
        <v>2993</v>
      </c>
      <c r="E2157" s="184" t="s">
        <v>5752</v>
      </c>
      <c r="F2157" s="184" t="s">
        <v>5753</v>
      </c>
      <c r="G2157" s="142">
        <v>0</v>
      </c>
      <c r="H2157" s="142">
        <v>0</v>
      </c>
      <c r="I2157" s="135" t="s">
        <v>3</v>
      </c>
      <c r="J2157" s="81" t="s">
        <v>1348</v>
      </c>
      <c r="K2157" s="83" t="s">
        <v>3656</v>
      </c>
      <c r="L2157" s="52" t="s">
        <v>4614</v>
      </c>
      <c r="M2157" s="52" t="s">
        <v>4672</v>
      </c>
      <c r="N2157" s="52"/>
      <c r="O2157" s="52"/>
      <c r="P2157" s="178" t="s">
        <v>5702</v>
      </c>
      <c r="Q2157" s="13"/>
      <c r="R2157"/>
      <c r="S2157" t="str">
        <f t="shared" si="643"/>
        <v>NOT EQUAL</v>
      </c>
      <c r="T2157" s="41" t="str">
        <f>IF(ISNA(VLOOKUP(P2157,'NEW XEQM.c'!E:F,2,0)),"--","PRESENT")</f>
        <v>--</v>
      </c>
      <c r="U2157"/>
      <c r="V2157">
        <f t="shared" si="644"/>
        <v>662</v>
      </c>
      <c r="W2157" s="75" t="s">
        <v>2155</v>
      </c>
      <c r="X2157" s="54" t="s">
        <v>2155</v>
      </c>
      <c r="Y2157" s="54" t="s">
        <v>2155</v>
      </c>
      <c r="Z2157" s="22" t="str">
        <f t="shared" si="645"/>
        <v/>
      </c>
      <c r="AA2157" s="22" t="str">
        <f t="shared" si="646"/>
        <v/>
      </c>
      <c r="AB2157" s="1">
        <f t="shared" si="647"/>
        <v>2113</v>
      </c>
      <c r="AC2157" t="str">
        <f t="shared" si="648"/>
        <v>ITM_GAPAPO_L</v>
      </c>
      <c r="AD2157" s="125" t="str">
        <f>IF(ISNA(VLOOKUP(AA2157,'XEQM Shortlist'!J:J,1,0)),"//","")</f>
        <v/>
      </c>
      <c r="AF2157" s="88" t="str">
        <f t="shared" si="649"/>
        <v/>
      </c>
      <c r="AG2157" t="b">
        <f t="shared" si="650"/>
        <v>1</v>
      </c>
    </row>
    <row r="2158" spans="1:33">
      <c r="A2158" s="45">
        <f t="shared" si="642"/>
        <v>2158</v>
      </c>
      <c r="B2158" s="44">
        <f t="shared" si="570"/>
        <v>2114</v>
      </c>
      <c r="C2158" s="48" t="s">
        <v>5724</v>
      </c>
      <c r="D2158" s="184" t="s">
        <v>3206</v>
      </c>
      <c r="E2158" s="184" t="s">
        <v>5754</v>
      </c>
      <c r="F2158" s="184" t="s">
        <v>5755</v>
      </c>
      <c r="G2158" s="142">
        <v>0</v>
      </c>
      <c r="H2158" s="142">
        <v>0</v>
      </c>
      <c r="I2158" s="135" t="s">
        <v>3</v>
      </c>
      <c r="J2158" s="81" t="s">
        <v>1348</v>
      </c>
      <c r="K2158" s="83" t="s">
        <v>3656</v>
      </c>
      <c r="L2158" s="52" t="s">
        <v>4614</v>
      </c>
      <c r="M2158" s="52" t="s">
        <v>4672</v>
      </c>
      <c r="N2158" s="52"/>
      <c r="O2158" s="52"/>
      <c r="P2158" s="178" t="s">
        <v>5703</v>
      </c>
      <c r="Q2158" s="13"/>
      <c r="R2158"/>
      <c r="S2158" t="str">
        <f t="shared" si="643"/>
        <v>NOT EQUAL</v>
      </c>
      <c r="T2158" s="41" t="str">
        <f>IF(ISNA(VLOOKUP(P2158,'NEW XEQM.c'!E:F,2,0)),"--","PRESENT")</f>
        <v>--</v>
      </c>
      <c r="U2158"/>
      <c r="V2158">
        <f t="shared" si="644"/>
        <v>663</v>
      </c>
      <c r="W2158" s="75" t="s">
        <v>2155</v>
      </c>
      <c r="X2158" s="54" t="s">
        <v>2155</v>
      </c>
      <c r="Y2158" s="54" t="s">
        <v>2155</v>
      </c>
      <c r="Z2158" s="22" t="str">
        <f t="shared" si="645"/>
        <v/>
      </c>
      <c r="AA2158" s="22" t="str">
        <f t="shared" si="646"/>
        <v/>
      </c>
      <c r="AB2158" s="1">
        <f t="shared" si="647"/>
        <v>2114</v>
      </c>
      <c r="AC2158" t="str">
        <f t="shared" si="648"/>
        <v>ITM_GAPSPC_L</v>
      </c>
      <c r="AD2158" s="125" t="str">
        <f>IF(ISNA(VLOOKUP(AA2158,'XEQM Shortlist'!J:J,1,0)),"//","")</f>
        <v/>
      </c>
      <c r="AF2158" s="88" t="str">
        <f t="shared" si="649"/>
        <v/>
      </c>
      <c r="AG2158" t="b">
        <f t="shared" si="650"/>
        <v>1</v>
      </c>
    </row>
    <row r="2159" spans="1:33">
      <c r="A2159" s="45">
        <f t="shared" si="642"/>
        <v>2159</v>
      </c>
      <c r="B2159" s="44">
        <f t="shared" si="570"/>
        <v>2115</v>
      </c>
      <c r="C2159" s="48" t="s">
        <v>5724</v>
      </c>
      <c r="D2159" s="184" t="s">
        <v>3013</v>
      </c>
      <c r="E2159" s="184" t="s">
        <v>5756</v>
      </c>
      <c r="F2159" s="184" t="s">
        <v>5757</v>
      </c>
      <c r="G2159" s="142">
        <v>0</v>
      </c>
      <c r="H2159" s="142">
        <v>0</v>
      </c>
      <c r="I2159" s="135" t="s">
        <v>3</v>
      </c>
      <c r="J2159" s="81" t="s">
        <v>1348</v>
      </c>
      <c r="K2159" s="83" t="s">
        <v>3656</v>
      </c>
      <c r="L2159" s="52" t="s">
        <v>4614</v>
      </c>
      <c r="M2159" s="52" t="s">
        <v>4672</v>
      </c>
      <c r="N2159" s="52"/>
      <c r="O2159" s="52"/>
      <c r="P2159" s="178" t="s">
        <v>5704</v>
      </c>
      <c r="Q2159" s="13"/>
      <c r="R2159"/>
      <c r="S2159" t="str">
        <f t="shared" si="643"/>
        <v>NOT EQUAL</v>
      </c>
      <c r="T2159" s="41" t="str">
        <f>IF(ISNA(VLOOKUP(P2159,'NEW XEQM.c'!E:F,2,0)),"--","PRESENT")</f>
        <v>--</v>
      </c>
      <c r="U2159"/>
      <c r="V2159">
        <f t="shared" si="644"/>
        <v>664</v>
      </c>
      <c r="W2159" s="75" t="s">
        <v>2155</v>
      </c>
      <c r="X2159" s="54" t="s">
        <v>2155</v>
      </c>
      <c r="Y2159" s="54" t="s">
        <v>2155</v>
      </c>
      <c r="Z2159" s="22" t="str">
        <f t="shared" si="645"/>
        <v/>
      </c>
      <c r="AA2159" s="22" t="str">
        <f t="shared" si="646"/>
        <v/>
      </c>
      <c r="AB2159" s="1">
        <f t="shared" si="647"/>
        <v>2115</v>
      </c>
      <c r="AC2159" t="str">
        <f t="shared" si="648"/>
        <v>ITM_GAPUND_L</v>
      </c>
      <c r="AD2159" s="125" t="str">
        <f>IF(ISNA(VLOOKUP(AA2159,'XEQM Shortlist'!J:J,1,0)),"//","")</f>
        <v/>
      </c>
      <c r="AF2159" s="88" t="str">
        <f t="shared" si="649"/>
        <v/>
      </c>
      <c r="AG2159" t="b">
        <f t="shared" si="650"/>
        <v>1</v>
      </c>
    </row>
    <row r="2160" spans="1:33">
      <c r="A2160" s="45">
        <f t="shared" si="642"/>
        <v>2160</v>
      </c>
      <c r="B2160" s="44">
        <f t="shared" si="570"/>
        <v>2116</v>
      </c>
      <c r="C2160" s="48" t="s">
        <v>5724</v>
      </c>
      <c r="D2160" s="184" t="s">
        <v>1363</v>
      </c>
      <c r="E2160" s="184" t="s">
        <v>5758</v>
      </c>
      <c r="F2160" s="184" t="s">
        <v>5759</v>
      </c>
      <c r="G2160" s="142">
        <v>0</v>
      </c>
      <c r="H2160" s="142">
        <v>0</v>
      </c>
      <c r="I2160" s="135" t="s">
        <v>3</v>
      </c>
      <c r="J2160" s="81" t="s">
        <v>1348</v>
      </c>
      <c r="K2160" s="83" t="s">
        <v>3656</v>
      </c>
      <c r="L2160" s="52" t="s">
        <v>4614</v>
      </c>
      <c r="M2160" s="52" t="s">
        <v>4672</v>
      </c>
      <c r="N2160" s="52"/>
      <c r="O2160" s="52"/>
      <c r="P2160" s="178" t="s">
        <v>5705</v>
      </c>
      <c r="Q2160" s="13"/>
      <c r="R2160"/>
      <c r="S2160" t="str">
        <f t="shared" si="643"/>
        <v>NOT EQUAL</v>
      </c>
      <c r="T2160" s="41" t="str">
        <f>IF(ISNA(VLOOKUP(P2160,'NEW XEQM.c'!E:F,2,0)),"--","PRESENT")</f>
        <v>--</v>
      </c>
      <c r="U2160"/>
      <c r="V2160">
        <f t="shared" si="644"/>
        <v>664</v>
      </c>
      <c r="W2160" s="75" t="s">
        <v>2155</v>
      </c>
      <c r="X2160" s="54" t="s">
        <v>2155</v>
      </c>
      <c r="Y2160" s="54" t="s">
        <v>2155</v>
      </c>
      <c r="Z2160" s="22" t="str">
        <f t="shared" si="645"/>
        <v/>
      </c>
      <c r="AA2160" s="22" t="str">
        <f t="shared" si="646"/>
        <v/>
      </c>
      <c r="AB2160" s="1">
        <f t="shared" si="647"/>
        <v>2116</v>
      </c>
      <c r="AC2160" t="str">
        <f t="shared" si="648"/>
        <v>ITM_GAPNIL_L</v>
      </c>
      <c r="AD2160" s="125" t="str">
        <f>IF(ISNA(VLOOKUP(AA2160,'XEQM Shortlist'!J:J,1,0)),"//","")</f>
        <v/>
      </c>
      <c r="AF2160" s="88" t="str">
        <f t="shared" si="649"/>
        <v/>
      </c>
      <c r="AG2160" t="b">
        <f t="shared" si="650"/>
        <v>1</v>
      </c>
    </row>
    <row r="2161" spans="1:33">
      <c r="A2161" s="45">
        <f t="shared" si="642"/>
        <v>2161</v>
      </c>
      <c r="B2161" s="44">
        <f t="shared" si="570"/>
        <v>2117</v>
      </c>
      <c r="C2161" s="48" t="s">
        <v>5724</v>
      </c>
      <c r="D2161" s="184" t="s">
        <v>5725</v>
      </c>
      <c r="E2161" s="184" t="s">
        <v>5760</v>
      </c>
      <c r="F2161" s="184" t="s">
        <v>5749</v>
      </c>
      <c r="G2161" s="142">
        <v>0</v>
      </c>
      <c r="H2161" s="142">
        <v>0</v>
      </c>
      <c r="I2161" s="135" t="s">
        <v>3</v>
      </c>
      <c r="J2161" s="81" t="s">
        <v>1348</v>
      </c>
      <c r="K2161" s="83" t="s">
        <v>3656</v>
      </c>
      <c r="L2161" s="52" t="s">
        <v>4614</v>
      </c>
      <c r="M2161" s="52" t="s">
        <v>4672</v>
      </c>
      <c r="N2161" s="52"/>
      <c r="O2161" s="52"/>
      <c r="P2161" s="178" t="s">
        <v>5706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--</v>
      </c>
      <c r="U2161"/>
      <c r="V2161">
        <f t="shared" si="644"/>
        <v>664</v>
      </c>
      <c r="W2161" s="75" t="s">
        <v>2155</v>
      </c>
      <c r="X2161" s="54" t="s">
        <v>2155</v>
      </c>
      <c r="Y2161" s="54" t="s">
        <v>2155</v>
      </c>
      <c r="Z2161" s="22" t="str">
        <f t="shared" si="645"/>
        <v/>
      </c>
      <c r="AA2161" s="22" t="str">
        <f t="shared" si="646"/>
        <v/>
      </c>
      <c r="AB2161" s="1">
        <f t="shared" si="647"/>
        <v>2117</v>
      </c>
      <c r="AC2161" t="str">
        <f t="shared" si="648"/>
        <v>ITM_GAPPER_R</v>
      </c>
      <c r="AD2161" s="125" t="str">
        <f>IF(ISNA(VLOOKUP(AA2161,'XEQM Shortlist'!J:J,1,0)),"//","")</f>
        <v/>
      </c>
      <c r="AF2161" s="88" t="str">
        <f t="shared" si="649"/>
        <v/>
      </c>
      <c r="AG2161" t="b">
        <f t="shared" si="650"/>
        <v>1</v>
      </c>
    </row>
    <row r="2162" spans="1:33">
      <c r="A2162" s="45">
        <f t="shared" si="642"/>
        <v>2162</v>
      </c>
      <c r="B2162" s="44">
        <f t="shared" si="570"/>
        <v>2118</v>
      </c>
      <c r="C2162" s="48" t="s">
        <v>5724</v>
      </c>
      <c r="D2162" s="184" t="s">
        <v>5726</v>
      </c>
      <c r="E2162" s="184" t="s">
        <v>5761</v>
      </c>
      <c r="F2162" s="184" t="s">
        <v>5751</v>
      </c>
      <c r="G2162" s="142">
        <v>0</v>
      </c>
      <c r="H2162" s="142">
        <v>0</v>
      </c>
      <c r="I2162" s="135" t="s">
        <v>3</v>
      </c>
      <c r="J2162" s="81" t="s">
        <v>1348</v>
      </c>
      <c r="K2162" s="83" t="s">
        <v>3656</v>
      </c>
      <c r="L2162" s="52" t="s">
        <v>4614</v>
      </c>
      <c r="M2162" s="52" t="s">
        <v>4672</v>
      </c>
      <c r="N2162" s="52"/>
      <c r="O2162" s="52"/>
      <c r="P2162" s="178" t="s">
        <v>5707</v>
      </c>
      <c r="Q2162" s="13"/>
      <c r="R2162"/>
      <c r="S2162" t="str">
        <f t="shared" si="643"/>
        <v>NOT EQUAL</v>
      </c>
      <c r="T2162" s="41" t="str">
        <f>IF(ISNA(VLOOKUP(P2162,'NEW XEQM.c'!E:F,2,0)),"--","PRESENT")</f>
        <v>--</v>
      </c>
      <c r="U2162"/>
      <c r="V2162">
        <f t="shared" si="644"/>
        <v>664</v>
      </c>
      <c r="W2162" s="75" t="s">
        <v>2155</v>
      </c>
      <c r="X2162" s="54" t="s">
        <v>2155</v>
      </c>
      <c r="Y2162" s="54" t="s">
        <v>2155</v>
      </c>
      <c r="Z2162" s="22" t="str">
        <f t="shared" si="645"/>
        <v/>
      </c>
      <c r="AA2162" s="22" t="str">
        <f t="shared" si="646"/>
        <v/>
      </c>
      <c r="AB2162" s="1">
        <f t="shared" si="647"/>
        <v>2118</v>
      </c>
      <c r="AC2162" t="str">
        <f t="shared" si="648"/>
        <v>ITM_GAPCOM_R</v>
      </c>
      <c r="AD2162" s="125" t="str">
        <f>IF(ISNA(VLOOKUP(AA2162,'XEQM Shortlist'!J:J,1,0)),"//","")</f>
        <v/>
      </c>
      <c r="AF2162" s="88" t="str">
        <f t="shared" si="649"/>
        <v/>
      </c>
      <c r="AG2162" t="b">
        <f t="shared" si="650"/>
        <v>1</v>
      </c>
    </row>
    <row r="2163" spans="1:33">
      <c r="A2163" s="45">
        <f t="shared" si="642"/>
        <v>2163</v>
      </c>
      <c r="B2163" s="44">
        <f t="shared" si="570"/>
        <v>2119</v>
      </c>
      <c r="C2163" s="48" t="s">
        <v>5724</v>
      </c>
      <c r="D2163" s="184" t="s">
        <v>5727</v>
      </c>
      <c r="E2163" s="184" t="s">
        <v>5762</v>
      </c>
      <c r="F2163" s="184" t="s">
        <v>5753</v>
      </c>
      <c r="G2163" s="142">
        <v>0</v>
      </c>
      <c r="H2163" s="142">
        <v>0</v>
      </c>
      <c r="I2163" s="135" t="s">
        <v>3</v>
      </c>
      <c r="J2163" s="81" t="s">
        <v>1348</v>
      </c>
      <c r="K2163" s="83" t="s">
        <v>3656</v>
      </c>
      <c r="L2163" s="52" t="s">
        <v>4614</v>
      </c>
      <c r="M2163" s="52" t="s">
        <v>4672</v>
      </c>
      <c r="N2163" s="52"/>
      <c r="O2163" s="52"/>
      <c r="P2163" s="178" t="s">
        <v>5708</v>
      </c>
      <c r="Q2163" s="13"/>
      <c r="R2163"/>
      <c r="S2163" t="str">
        <f t="shared" si="643"/>
        <v>NOT EQUAL</v>
      </c>
      <c r="T2163" s="41" t="str">
        <f>IF(ISNA(VLOOKUP(P2163,'NEW XEQM.c'!E:F,2,0)),"--","PRESENT")</f>
        <v>--</v>
      </c>
      <c r="U2163"/>
      <c r="V2163">
        <f t="shared" si="644"/>
        <v>664</v>
      </c>
      <c r="W2163" s="75" t="s">
        <v>2155</v>
      </c>
      <c r="X2163" s="54" t="s">
        <v>2155</v>
      </c>
      <c r="Y2163" s="54" t="s">
        <v>2155</v>
      </c>
      <c r="Z2163" s="22" t="str">
        <f t="shared" si="645"/>
        <v/>
      </c>
      <c r="AA2163" s="22" t="str">
        <f t="shared" si="646"/>
        <v/>
      </c>
      <c r="AB2163" s="1">
        <f t="shared" si="647"/>
        <v>2119</v>
      </c>
      <c r="AC2163" t="str">
        <f t="shared" si="648"/>
        <v>ITM_GAPAPO_R</v>
      </c>
      <c r="AD2163" s="125" t="str">
        <f>IF(ISNA(VLOOKUP(AA2163,'XEQM Shortlist'!J:J,1,0)),"//","")</f>
        <v/>
      </c>
      <c r="AF2163" s="88" t="str">
        <f t="shared" si="649"/>
        <v/>
      </c>
      <c r="AG2163" t="b">
        <f t="shared" si="650"/>
        <v>1</v>
      </c>
    </row>
    <row r="2164" spans="1:33">
      <c r="A2164" s="45">
        <f t="shared" si="642"/>
        <v>2164</v>
      </c>
      <c r="B2164" s="44">
        <f t="shared" si="570"/>
        <v>2120</v>
      </c>
      <c r="C2164" s="48" t="s">
        <v>5724</v>
      </c>
      <c r="D2164" s="184" t="s">
        <v>5728</v>
      </c>
      <c r="E2164" s="184" t="s">
        <v>5763</v>
      </c>
      <c r="F2164" s="184" t="s">
        <v>5755</v>
      </c>
      <c r="G2164" s="142">
        <v>0</v>
      </c>
      <c r="H2164" s="142">
        <v>0</v>
      </c>
      <c r="I2164" s="135" t="s">
        <v>3</v>
      </c>
      <c r="J2164" s="81" t="s">
        <v>1348</v>
      </c>
      <c r="K2164" s="83" t="s">
        <v>3656</v>
      </c>
      <c r="L2164" s="52" t="s">
        <v>4614</v>
      </c>
      <c r="M2164" s="52" t="s">
        <v>4672</v>
      </c>
      <c r="N2164" s="52"/>
      <c r="O2164" s="52"/>
      <c r="P2164" s="178" t="s">
        <v>5709</v>
      </c>
      <c r="Q2164" s="13"/>
      <c r="R2164"/>
      <c r="S2164" t="str">
        <f t="shared" si="643"/>
        <v>NOT EQUAL</v>
      </c>
      <c r="T2164" s="41" t="str">
        <f>IF(ISNA(VLOOKUP(P2164,'NEW XEQM.c'!E:F,2,0)),"--","PRESENT")</f>
        <v>--</v>
      </c>
      <c r="U2164"/>
      <c r="V2164">
        <f t="shared" si="644"/>
        <v>664</v>
      </c>
      <c r="W2164" s="75" t="s">
        <v>2155</v>
      </c>
      <c r="X2164" s="54" t="s">
        <v>2155</v>
      </c>
      <c r="Y2164" s="54" t="s">
        <v>2155</v>
      </c>
      <c r="Z2164" s="22" t="str">
        <f t="shared" si="645"/>
        <v/>
      </c>
      <c r="AA2164" s="22" t="str">
        <f t="shared" si="646"/>
        <v/>
      </c>
      <c r="AB2164" s="1">
        <f t="shared" si="647"/>
        <v>2120</v>
      </c>
      <c r="AC2164" t="str">
        <f t="shared" si="648"/>
        <v>ITM_GAPSPC_R</v>
      </c>
      <c r="AD2164" s="125" t="str">
        <f>IF(ISNA(VLOOKUP(AA2164,'XEQM Shortlist'!J:J,1,0)),"//","")</f>
        <v/>
      </c>
      <c r="AF2164" s="88" t="str">
        <f t="shared" si="649"/>
        <v/>
      </c>
      <c r="AG2164" t="b">
        <f t="shared" si="650"/>
        <v>1</v>
      </c>
    </row>
    <row r="2165" spans="1:33">
      <c r="A2165" s="45">
        <f t="shared" si="642"/>
        <v>2165</v>
      </c>
      <c r="B2165" s="44">
        <f t="shared" si="570"/>
        <v>2121</v>
      </c>
      <c r="C2165" s="48" t="s">
        <v>5724</v>
      </c>
      <c r="D2165" s="184" t="s">
        <v>5729</v>
      </c>
      <c r="E2165" s="184" t="s">
        <v>5764</v>
      </c>
      <c r="F2165" s="184" t="s">
        <v>5757</v>
      </c>
      <c r="G2165" s="142">
        <v>0</v>
      </c>
      <c r="H2165" s="142">
        <v>0</v>
      </c>
      <c r="I2165" s="135" t="s">
        <v>3</v>
      </c>
      <c r="J2165" s="81" t="s">
        <v>1348</v>
      </c>
      <c r="K2165" s="83" t="s">
        <v>3656</v>
      </c>
      <c r="L2165" s="52" t="s">
        <v>4614</v>
      </c>
      <c r="M2165" s="52" t="s">
        <v>4672</v>
      </c>
      <c r="N2165" s="52"/>
      <c r="O2165" s="52"/>
      <c r="P2165" s="178" t="s">
        <v>5710</v>
      </c>
      <c r="Q2165" s="13"/>
      <c r="R2165"/>
      <c r="S2165" t="str">
        <f t="shared" si="643"/>
        <v>NOT EQUAL</v>
      </c>
      <c r="T2165" s="41" t="str">
        <f>IF(ISNA(VLOOKUP(P2165,'NEW XEQM.c'!E:F,2,0)),"--","PRESENT")</f>
        <v>--</v>
      </c>
      <c r="U2165"/>
      <c r="V2165">
        <f t="shared" si="644"/>
        <v>664</v>
      </c>
      <c r="W2165" s="75" t="s">
        <v>2155</v>
      </c>
      <c r="X2165" s="54" t="s">
        <v>2155</v>
      </c>
      <c r="Y2165" s="54" t="s">
        <v>2155</v>
      </c>
      <c r="Z2165" s="22" t="str">
        <f t="shared" si="645"/>
        <v/>
      </c>
      <c r="AA2165" s="22" t="str">
        <f t="shared" si="646"/>
        <v/>
      </c>
      <c r="AB2165" s="1">
        <f t="shared" si="647"/>
        <v>2121</v>
      </c>
      <c r="AC2165" t="str">
        <f t="shared" si="648"/>
        <v>ITM_GAPUND_R</v>
      </c>
      <c r="AD2165" s="125" t="str">
        <f>IF(ISNA(VLOOKUP(AA2165,'XEQM Shortlist'!J:J,1,0)),"//","")</f>
        <v/>
      </c>
      <c r="AF2165" s="88" t="str">
        <f t="shared" si="649"/>
        <v/>
      </c>
      <c r="AG2165" t="b">
        <f t="shared" si="650"/>
        <v>1</v>
      </c>
    </row>
    <row r="2166" spans="1:33">
      <c r="A2166" s="45">
        <f t="shared" si="642"/>
        <v>2166</v>
      </c>
      <c r="B2166" s="44">
        <f t="shared" si="570"/>
        <v>2122</v>
      </c>
      <c r="C2166" s="48" t="s">
        <v>5724</v>
      </c>
      <c r="D2166" s="184" t="s">
        <v>5730</v>
      </c>
      <c r="E2166" s="184" t="s">
        <v>5765</v>
      </c>
      <c r="F2166" s="184" t="s">
        <v>5759</v>
      </c>
      <c r="G2166" s="142">
        <v>0</v>
      </c>
      <c r="H2166" s="142">
        <v>0</v>
      </c>
      <c r="I2166" s="135" t="s">
        <v>3</v>
      </c>
      <c r="J2166" s="81" t="s">
        <v>1348</v>
      </c>
      <c r="K2166" s="83" t="s">
        <v>3656</v>
      </c>
      <c r="L2166" s="52" t="s">
        <v>4614</v>
      </c>
      <c r="M2166" s="52" t="s">
        <v>4672</v>
      </c>
      <c r="N2166" s="52"/>
      <c r="O2166" s="52"/>
      <c r="P2166" s="178" t="s">
        <v>5711</v>
      </c>
      <c r="Q2166" s="13"/>
      <c r="R2166"/>
      <c r="S2166" t="str">
        <f t="shared" si="643"/>
        <v>NOT EQUAL</v>
      </c>
      <c r="T2166" s="41" t="str">
        <f>IF(ISNA(VLOOKUP(P2166,'NEW XEQM.c'!E:F,2,0)),"--","PRESENT")</f>
        <v>--</v>
      </c>
      <c r="U2166"/>
      <c r="V2166">
        <f t="shared" si="644"/>
        <v>664</v>
      </c>
      <c r="W2166" s="75" t="s">
        <v>2155</v>
      </c>
      <c r="X2166" s="54" t="s">
        <v>2155</v>
      </c>
      <c r="Y2166" s="54" t="s">
        <v>2155</v>
      </c>
      <c r="Z2166" s="22" t="str">
        <f t="shared" si="645"/>
        <v/>
      </c>
      <c r="AA2166" s="22" t="str">
        <f t="shared" si="646"/>
        <v/>
      </c>
      <c r="AB2166" s="1">
        <f t="shared" si="647"/>
        <v>2122</v>
      </c>
      <c r="AC2166" t="str">
        <f t="shared" si="648"/>
        <v>ITM_GAPNIL_R</v>
      </c>
      <c r="AD2166" s="125" t="str">
        <f>IF(ISNA(VLOOKUP(AA2166,'XEQM Shortlist'!J:J,1,0)),"//","")</f>
        <v/>
      </c>
      <c r="AF2166" s="88" t="str">
        <f t="shared" si="649"/>
        <v/>
      </c>
      <c r="AG2166" t="b">
        <f t="shared" si="650"/>
        <v>1</v>
      </c>
    </row>
    <row r="2167" spans="1:33">
      <c r="A2167" s="45">
        <f t="shared" ref="A2167" si="651">IF(B2167=INT(B2167),ROW(),"")</f>
        <v>2167</v>
      </c>
      <c r="B2167" s="44">
        <f t="shared" si="570"/>
        <v>2123</v>
      </c>
      <c r="C2167" s="48" t="s">
        <v>4094</v>
      </c>
      <c r="D2167" s="53" t="s">
        <v>5694</v>
      </c>
      <c r="E2167" s="53" t="s">
        <v>5696</v>
      </c>
      <c r="F2167" s="53" t="s">
        <v>5696</v>
      </c>
      <c r="G2167" s="142">
        <v>0</v>
      </c>
      <c r="H2167" s="142">
        <v>0</v>
      </c>
      <c r="I2167" s="135" t="s">
        <v>3</v>
      </c>
      <c r="J2167" s="81" t="s">
        <v>1348</v>
      </c>
      <c r="K2167" s="83" t="s">
        <v>3656</v>
      </c>
      <c r="L2167" s="52" t="s">
        <v>4614</v>
      </c>
      <c r="M2167" s="52" t="s">
        <v>4672</v>
      </c>
      <c r="N2167" s="52"/>
      <c r="O2167" s="52"/>
      <c r="P2167" s="178" t="s">
        <v>5694</v>
      </c>
      <c r="Q2167" s="13"/>
      <c r="R2167"/>
      <c r="S2167" t="str">
        <f t="shared" ref="S2167" si="652">IF(E2167=F2167,"","NOT EQUAL")</f>
        <v/>
      </c>
      <c r="T2167" s="41" t="str">
        <f>IF(ISNA(VLOOKUP(P2167,'NEW XEQM.c'!E:F,2,0)),"--","PRESENT")</f>
        <v>--</v>
      </c>
      <c r="U2167"/>
      <c r="V2167">
        <f t="shared" ref="V2167" si="653">IF(AA2167&lt;&gt;"",V2135+1,V2135)</f>
        <v>664</v>
      </c>
      <c r="W2167" s="75" t="s">
        <v>2155</v>
      </c>
      <c r="X2167" s="54" t="s">
        <v>2155</v>
      </c>
      <c r="Y2167" s="54" t="s">
        <v>2155</v>
      </c>
      <c r="Z2167" s="22" t="str">
        <f t="shared" ref="Z2167" si="654">IF( OR(X2167="CNST", I2167="CAT_REGS"),IF(E2167=CHAR(34)&amp;CHAR(34),F2167,E2167),
IF(X2167="YES",UPPER(IF(E2167=CHAR(34)&amp;CHAR(34),F2167,E2167)),
IF(   AND(X2167&lt;&gt;"NO",I2167="CAT_FNCT",D2167&lt;&gt;"multiply", D2167&lt;&gt;"divide"),IF(J2167="SLS_ENABLED",   UPPER(IF(E2167=CHAR(34)&amp;CHAR(34),F2167,E2167)),""),"")))</f>
        <v/>
      </c>
      <c r="AA2167" s="22" t="str">
        <f t="shared" ref="AA2167" si="655">IF(LEN(Y2167)&gt;0,Y2167,SUBSTITUTE(SUBSTITUTE(SUBSTITUTE(SUBSTITUTE(SUBSTITUTE(SUBSTITUTE(SUBSTITUTE(SUBSTITUTE(SUBSTITUTE(SUBSTITUTE(SUBSTITUTE( (SUBSTITUTE( SUBSTITUTE( SUBSTITUTE( SUBSTITUTE(Z2167,"STD_SIGMA","SUM"),"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7" s="1">
        <f t="shared" ref="AB2167" si="656">B2167</f>
        <v>2123</v>
      </c>
      <c r="AC2167" t="str">
        <f t="shared" ref="AC2167" si="657">P2167</f>
        <v>ITM_JUL_GREG_1582</v>
      </c>
      <c r="AD2167" s="125" t="str">
        <f>IF(ISNA(VLOOKUP(AA2167,'XEQM Shortlist'!J:J,1,0)),"//","")</f>
        <v/>
      </c>
      <c r="AF2167" s="88" t="str">
        <f t="shared" ref="AF2167" si="658">IF(LEN(AA2167)=0,"",SUBSTITUTE(SUBSTITUTE(SUBSTITUTE(SUBSTITUTE(SUBSTITUTE(SUBSTITUTE(SUBSTITUTE(SUBSTITUTE(SUBSTITUTE(SUBSTITUTE(SUBSTITUTE(SUBSTITUTE(SUBSTITUTE(SUBSTITUTE(SUBSTITUTE(SUBSTITUTE(SUBSTITUTE( (SUBSTITUTE( SUBSTITUTE( SUBSTITUTE( SUBSTITUTE(Z2167,"STD_SIGMA","SUM"),"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7" t="b">
        <f t="shared" ref="AG2167" si="659">AA2167=AF2167</f>
        <v>1</v>
      </c>
    </row>
    <row r="2168" spans="1:33">
      <c r="A2168" s="45">
        <f t="shared" ref="A2168:A2175" si="660">IF(B2168=INT(B2168),ROW(),"")</f>
        <v>2168</v>
      </c>
      <c r="B2168" s="44">
        <f t="shared" si="570"/>
        <v>2124</v>
      </c>
      <c r="C2168" s="48" t="s">
        <v>4094</v>
      </c>
      <c r="D2168" s="53" t="s">
        <v>5692</v>
      </c>
      <c r="E2168" s="53" t="s">
        <v>5697</v>
      </c>
      <c r="F2168" s="53" t="s">
        <v>5697</v>
      </c>
      <c r="G2168" s="142">
        <v>0</v>
      </c>
      <c r="H2168" s="142">
        <v>0</v>
      </c>
      <c r="I2168" s="135" t="s">
        <v>3</v>
      </c>
      <c r="J2168" s="81" t="s">
        <v>1348</v>
      </c>
      <c r="K2168" s="83" t="s">
        <v>3656</v>
      </c>
      <c r="L2168" s="52" t="s">
        <v>4614</v>
      </c>
      <c r="M2168" s="52" t="s">
        <v>4672</v>
      </c>
      <c r="N2168" s="52"/>
      <c r="O2168" s="52"/>
      <c r="P2168" s="178" t="s">
        <v>5692</v>
      </c>
      <c r="Q2168" s="13"/>
      <c r="R2168"/>
      <c r="S2168" t="str">
        <f t="shared" ref="S2168:S2175" si="661">IF(E2168=F2168,"","NOT EQUAL")</f>
        <v/>
      </c>
      <c r="T2168" s="41" t="str">
        <f>IF(ISNA(VLOOKUP(P2168,'NEW XEQM.c'!E:F,2,0)),"--","PRESENT")</f>
        <v>--</v>
      </c>
      <c r="U2168"/>
      <c r="V2168">
        <f t="shared" ref="V2168:V2170" si="662">IF(AA2168&lt;&gt;"",V2136+1,V2136)</f>
        <v>664</v>
      </c>
      <c r="W2168" s="75" t="s">
        <v>2155</v>
      </c>
      <c r="X2168" s="54" t="s">
        <v>2155</v>
      </c>
      <c r="Y2168" s="54" t="s">
        <v>2155</v>
      </c>
      <c r="Z2168" s="22" t="str">
        <f t="shared" ref="Z2168:Z2175" si="663">IF( OR(X2168="CNST", I2168="CAT_REGS"),IF(E2168=CHAR(34)&amp;CHAR(34),F2168,E2168),
IF(X2168="YES",UPPER(IF(E2168=CHAR(34)&amp;CHAR(34),F2168,E2168)),
IF(   AND(X2168&lt;&gt;"NO",I2168="CAT_FNCT",D2168&lt;&gt;"multiply", D2168&lt;&gt;"divide"),IF(J2168="SLS_ENABLED",   UPPER(IF(E2168=CHAR(34)&amp;CHAR(34),F2168,E2168)),""),"")))</f>
        <v/>
      </c>
      <c r="AA2168" s="22" t="str">
        <f t="shared" ref="AA2168:AA2175" si="664">IF(LEN(Y2168)&gt;0,Y2168,SUBSTITUTE(SUBSTITUTE(SUBSTITUTE(SUBSTITUTE(SUBSTITUTE(SUBSTITUTE(SUBSTITUTE(SUBSTITUTE(SUBSTITUTE(SUBSTITUTE(SUBSTITUTE( (SUBSTITUTE( SUBSTITUTE( SUBSTITUTE( SUBSTITUTE(Z2168,"STD_SIGMA","SUM"),"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8" s="1">
        <f t="shared" ref="AB2168:AB2175" si="665">B2168</f>
        <v>2124</v>
      </c>
      <c r="AC2168" t="str">
        <f t="shared" ref="AC2168:AC2175" si="666">P2168</f>
        <v>ITM_JUL_GREG_1752</v>
      </c>
      <c r="AD2168" s="125" t="str">
        <f>IF(ISNA(VLOOKUP(AA2168,'XEQM Shortlist'!J:J,1,0)),"//","")</f>
        <v/>
      </c>
      <c r="AF2168" s="88" t="str">
        <f t="shared" ref="AF2168:AF2175" si="667">IF(LEN(AA2168)=0,"",SUBSTITUTE(SUBSTITUTE(SUBSTITUTE(SUBSTITUTE(SUBSTITUTE(SUBSTITUTE(SUBSTITUTE(SUBSTITUTE(SUBSTITUTE(SUBSTITUTE(SUBSTITUTE(SUBSTITUTE(SUBSTITUTE(SUBSTITUTE(SUBSTITUTE(SUBSTITUTE(SUBSTITUTE( (SUBSTITUTE( SUBSTITUTE( SUBSTITUTE( SUBSTITUTE(Z2168,"STD_SIGMA","SUM"),"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8" t="b">
        <f t="shared" ref="AG2168:AG2175" si="668">AA2168=AF2168</f>
        <v>1</v>
      </c>
    </row>
    <row r="2169" spans="1:33">
      <c r="A2169" s="45">
        <f t="shared" si="660"/>
        <v>2169</v>
      </c>
      <c r="B2169" s="44">
        <f t="shared" si="570"/>
        <v>2125</v>
      </c>
      <c r="C2169" s="48" t="s">
        <v>4094</v>
      </c>
      <c r="D2169" s="53" t="s">
        <v>5695</v>
      </c>
      <c r="E2169" s="53" t="s">
        <v>5698</v>
      </c>
      <c r="F2169" s="53" t="s">
        <v>5698</v>
      </c>
      <c r="G2169" s="142">
        <v>0</v>
      </c>
      <c r="H2169" s="142">
        <v>0</v>
      </c>
      <c r="I2169" s="135" t="s">
        <v>3</v>
      </c>
      <c r="J2169" s="81" t="s">
        <v>1348</v>
      </c>
      <c r="K2169" s="83" t="s">
        <v>3656</v>
      </c>
      <c r="L2169" s="52" t="s">
        <v>4614</v>
      </c>
      <c r="M2169" s="52" t="s">
        <v>4672</v>
      </c>
      <c r="N2169" s="52"/>
      <c r="O2169" s="52"/>
      <c r="P2169" s="178" t="s">
        <v>5695</v>
      </c>
      <c r="Q2169" s="13"/>
      <c r="R2169"/>
      <c r="S2169" t="str">
        <f t="shared" si="661"/>
        <v/>
      </c>
      <c r="T2169" s="41" t="str">
        <f>IF(ISNA(VLOOKUP(P2169,'NEW XEQM.c'!E:F,2,0)),"--","PRESENT")</f>
        <v>--</v>
      </c>
      <c r="U2169"/>
      <c r="V2169">
        <f t="shared" si="662"/>
        <v>664</v>
      </c>
      <c r="W2169" s="75" t="s">
        <v>2155</v>
      </c>
      <c r="X2169" s="54" t="s">
        <v>2155</v>
      </c>
      <c r="Y2169" s="54" t="s">
        <v>2155</v>
      </c>
      <c r="Z2169" s="22" t="str">
        <f t="shared" si="663"/>
        <v/>
      </c>
      <c r="AA2169" s="22" t="str">
        <f t="shared" si="664"/>
        <v/>
      </c>
      <c r="AB2169" s="1">
        <f t="shared" si="665"/>
        <v>2125</v>
      </c>
      <c r="AC2169" t="str">
        <f t="shared" si="666"/>
        <v>ITM_JUL_GREG_1873</v>
      </c>
      <c r="AD2169" s="125" t="str">
        <f>IF(ISNA(VLOOKUP(AA2169,'XEQM Shortlist'!J:J,1,0)),"//","")</f>
        <v/>
      </c>
      <c r="AF2169" s="88" t="str">
        <f t="shared" si="667"/>
        <v/>
      </c>
      <c r="AG2169" t="b">
        <f t="shared" si="668"/>
        <v>1</v>
      </c>
    </row>
    <row r="2170" spans="1:33">
      <c r="A2170" s="45">
        <f t="shared" si="660"/>
        <v>2170</v>
      </c>
      <c r="B2170" s="44">
        <f t="shared" si="570"/>
        <v>2126</v>
      </c>
      <c r="C2170" s="48" t="s">
        <v>4094</v>
      </c>
      <c r="D2170" s="53" t="s">
        <v>5693</v>
      </c>
      <c r="E2170" s="53" t="s">
        <v>5699</v>
      </c>
      <c r="F2170" s="53" t="s">
        <v>5699</v>
      </c>
      <c r="G2170" s="142">
        <v>0</v>
      </c>
      <c r="H2170" s="142">
        <v>0</v>
      </c>
      <c r="I2170" s="135" t="s">
        <v>3</v>
      </c>
      <c r="J2170" s="81" t="s">
        <v>1348</v>
      </c>
      <c r="K2170" s="83" t="s">
        <v>3656</v>
      </c>
      <c r="L2170" s="52" t="s">
        <v>4614</v>
      </c>
      <c r="M2170" s="52" t="s">
        <v>4672</v>
      </c>
      <c r="N2170" s="52"/>
      <c r="O2170" s="52"/>
      <c r="P2170" s="178" t="s">
        <v>5693</v>
      </c>
      <c r="Q2170" s="13"/>
      <c r="R2170"/>
      <c r="S2170" t="str">
        <f t="shared" si="661"/>
        <v/>
      </c>
      <c r="T2170" s="41" t="str">
        <f>IF(ISNA(VLOOKUP(P2170,'NEW XEQM.c'!E:F,2,0)),"--","PRESENT")</f>
        <v>--</v>
      </c>
      <c r="U2170"/>
      <c r="V2170">
        <f t="shared" si="662"/>
        <v>664</v>
      </c>
      <c r="W2170" s="75" t="s">
        <v>2155</v>
      </c>
      <c r="X2170" s="54" t="s">
        <v>2155</v>
      </c>
      <c r="Y2170" s="54" t="s">
        <v>2155</v>
      </c>
      <c r="Z2170" s="22" t="str">
        <f t="shared" si="663"/>
        <v/>
      </c>
      <c r="AA2170" s="22" t="str">
        <f t="shared" si="664"/>
        <v/>
      </c>
      <c r="AB2170" s="1">
        <f t="shared" si="665"/>
        <v>2126</v>
      </c>
      <c r="AC2170" t="str">
        <f t="shared" si="666"/>
        <v>ITM_JUL_GREG_1949</v>
      </c>
      <c r="AD2170" s="125" t="str">
        <f>IF(ISNA(VLOOKUP(AA2170,'XEQM Shortlist'!J:J,1,0)),"//","")</f>
        <v/>
      </c>
      <c r="AF2170" s="88" t="str">
        <f t="shared" si="667"/>
        <v/>
      </c>
      <c r="AG2170" t="b">
        <f t="shared" si="668"/>
        <v>1</v>
      </c>
    </row>
    <row r="2171" spans="1:33">
      <c r="A2171" s="45">
        <f t="shared" si="660"/>
        <v>2171</v>
      </c>
      <c r="B2171" s="44">
        <f t="shared" ref="B2171:B2179" si="669">IF(AND(MID(C2171,2,1)&lt;&gt;"/",MID(C2171,1,1)="/"),INT(B2170)+1,B2170+0.01)</f>
        <v>2127</v>
      </c>
      <c r="C2171" s="48" t="s">
        <v>3642</v>
      </c>
      <c r="D2171" s="53" t="s">
        <v>7</v>
      </c>
      <c r="E2171" s="53" t="s">
        <v>5766</v>
      </c>
      <c r="F2171" s="53" t="s">
        <v>5766</v>
      </c>
      <c r="G2171" s="142">
        <v>0</v>
      </c>
      <c r="H2171" s="142">
        <v>0</v>
      </c>
      <c r="I2171" s="178" t="s">
        <v>16</v>
      </c>
      <c r="J2171" s="53" t="s">
        <v>1348</v>
      </c>
      <c r="K2171" s="54" t="s">
        <v>3656</v>
      </c>
      <c r="L2171" s="52" t="s">
        <v>4614</v>
      </c>
      <c r="M2171" s="52" t="s">
        <v>4672</v>
      </c>
      <c r="N2171" s="52" t="s">
        <v>2599</v>
      </c>
      <c r="O2171" s="52"/>
      <c r="P2171" s="178" t="s">
        <v>5712</v>
      </c>
      <c r="Q2171" s="13"/>
      <c r="R2171"/>
      <c r="S2171" t="str">
        <f t="shared" si="661"/>
        <v/>
      </c>
      <c r="T2171" s="41" t="str">
        <f>IF(ISNA(VLOOKUP(P2171,'NEW XEQM.c'!E:F,2,0)),"--","PRESENT")</f>
        <v>--</v>
      </c>
      <c r="U2171"/>
      <c r="V2171">
        <f t="shared" ref="V2171:V2172" si="670">IF(AA2171&lt;&gt;"",V2170+1,V2170)</f>
        <v>664</v>
      </c>
      <c r="W2171" s="75" t="s">
        <v>2155</v>
      </c>
      <c r="X2171" s="54" t="s">
        <v>2155</v>
      </c>
      <c r="Y2171" s="54" t="s">
        <v>2155</v>
      </c>
      <c r="Z2171" s="22" t="str">
        <f t="shared" si="663"/>
        <v/>
      </c>
      <c r="AA2171" s="22" t="str">
        <f t="shared" si="664"/>
        <v/>
      </c>
      <c r="AB2171" s="1">
        <f t="shared" si="665"/>
        <v>2127</v>
      </c>
      <c r="AC2171" t="str">
        <f t="shared" si="666"/>
        <v>MNU_GAP_L</v>
      </c>
      <c r="AD2171" s="125" t="str">
        <f>IF(ISNA(VLOOKUP(AA2171,'XEQM Shortlist'!J:J,1,0)),"//","")</f>
        <v/>
      </c>
      <c r="AF2171" s="88" t="str">
        <f t="shared" si="667"/>
        <v/>
      </c>
      <c r="AG2171" t="b">
        <f t="shared" si="668"/>
        <v>1</v>
      </c>
    </row>
    <row r="2172" spans="1:33">
      <c r="A2172" s="45">
        <f t="shared" si="660"/>
        <v>2172</v>
      </c>
      <c r="B2172" s="44">
        <f t="shared" si="669"/>
        <v>2128</v>
      </c>
      <c r="C2172" s="48" t="s">
        <v>3642</v>
      </c>
      <c r="D2172" s="53" t="s">
        <v>7</v>
      </c>
      <c r="E2172" s="53" t="s">
        <v>5767</v>
      </c>
      <c r="F2172" s="53" t="s">
        <v>5767</v>
      </c>
      <c r="G2172" s="142">
        <v>0</v>
      </c>
      <c r="H2172" s="142">
        <v>0</v>
      </c>
      <c r="I2172" s="178" t="s">
        <v>16</v>
      </c>
      <c r="J2172" s="53" t="s">
        <v>1348</v>
      </c>
      <c r="K2172" s="54" t="s">
        <v>3656</v>
      </c>
      <c r="L2172" s="52" t="s">
        <v>4614</v>
      </c>
      <c r="M2172" s="52" t="s">
        <v>4672</v>
      </c>
      <c r="N2172" s="52" t="s">
        <v>2599</v>
      </c>
      <c r="O2172" s="52"/>
      <c r="P2172" s="178" t="s">
        <v>5713</v>
      </c>
      <c r="Q2172" s="13"/>
      <c r="R2172"/>
      <c r="S2172" t="str">
        <f t="shared" si="661"/>
        <v/>
      </c>
      <c r="T2172" s="41" t="str">
        <f>IF(ISNA(VLOOKUP(P2172,'NEW XEQM.c'!E:F,2,0)),"--","PRESENT")</f>
        <v>--</v>
      </c>
      <c r="U2172"/>
      <c r="V2172">
        <f t="shared" si="670"/>
        <v>664</v>
      </c>
      <c r="W2172" s="75" t="s">
        <v>2155</v>
      </c>
      <c r="X2172" s="54" t="s">
        <v>2155</v>
      </c>
      <c r="Y2172" s="54" t="s">
        <v>2155</v>
      </c>
      <c r="Z2172" s="22" t="str">
        <f t="shared" si="663"/>
        <v/>
      </c>
      <c r="AA2172" s="22" t="str">
        <f t="shared" si="664"/>
        <v/>
      </c>
      <c r="AB2172" s="1">
        <f t="shared" si="665"/>
        <v>2128</v>
      </c>
      <c r="AC2172" t="str">
        <f t="shared" si="666"/>
        <v>MNU_GAP_R</v>
      </c>
      <c r="AD2172" s="125" t="str">
        <f>IF(ISNA(VLOOKUP(AA2172,'XEQM Shortlist'!J:J,1,0)),"//","")</f>
        <v/>
      </c>
      <c r="AF2172" s="88" t="str">
        <f t="shared" si="667"/>
        <v/>
      </c>
      <c r="AG2172" t="b">
        <f t="shared" si="668"/>
        <v>1</v>
      </c>
    </row>
    <row r="2173" spans="1:33">
      <c r="A2173" s="45">
        <f t="shared" si="660"/>
        <v>2173</v>
      </c>
      <c r="B2173" s="44">
        <f t="shared" si="669"/>
        <v>2129</v>
      </c>
      <c r="C2173" s="48" t="s">
        <v>5714</v>
      </c>
      <c r="D2173" s="53" t="s">
        <v>7</v>
      </c>
      <c r="E2173" s="53" t="s">
        <v>5736</v>
      </c>
      <c r="F2173" s="53" t="s">
        <v>5736</v>
      </c>
      <c r="G2173" s="142">
        <v>0</v>
      </c>
      <c r="H2173" s="142">
        <v>0</v>
      </c>
      <c r="I2173" s="135" t="s">
        <v>3</v>
      </c>
      <c r="J2173" s="81" t="s">
        <v>1348</v>
      </c>
      <c r="K2173" s="83" t="s">
        <v>3656</v>
      </c>
      <c r="L2173" s="52" t="s">
        <v>4614</v>
      </c>
      <c r="M2173" s="52" t="s">
        <v>4672</v>
      </c>
      <c r="N2173" s="52"/>
      <c r="O2173" s="52"/>
      <c r="P2173" s="178" t="s">
        <v>5715</v>
      </c>
      <c r="Q2173" s="13"/>
      <c r="R2173"/>
      <c r="S2173" t="str">
        <f t="shared" si="661"/>
        <v/>
      </c>
      <c r="T2173" s="41" t="str">
        <f>IF(ISNA(VLOOKUP(P2173,'NEW XEQM.c'!E:F,2,0)),"--","PRESENT")</f>
        <v>--</v>
      </c>
      <c r="U2173"/>
      <c r="V2173">
        <f t="shared" ref="V2173" si="671">IF(AA2173&lt;&gt;"",V2141+1,V2141)</f>
        <v>664</v>
      </c>
      <c r="W2173" s="75" t="s">
        <v>2155</v>
      </c>
      <c r="X2173" s="54" t="s">
        <v>2155</v>
      </c>
      <c r="Y2173" s="54" t="s">
        <v>2155</v>
      </c>
      <c r="Z2173" s="22" t="str">
        <f t="shared" si="663"/>
        <v/>
      </c>
      <c r="AA2173" s="22" t="str">
        <f t="shared" si="664"/>
        <v/>
      </c>
      <c r="AB2173" s="1">
        <f t="shared" si="665"/>
        <v>2129</v>
      </c>
      <c r="AC2173" t="str">
        <f t="shared" si="666"/>
        <v>ITM_SET_TO_TEXT</v>
      </c>
      <c r="AD2173" s="125" t="str">
        <f>IF(ISNA(VLOOKUP(AA2173,'XEQM Shortlist'!J:J,1,0)),"//","")</f>
        <v/>
      </c>
      <c r="AF2173" s="88" t="str">
        <f t="shared" si="667"/>
        <v/>
      </c>
      <c r="AG2173" t="b">
        <f t="shared" si="668"/>
        <v>1</v>
      </c>
    </row>
    <row r="2174" spans="1:33">
      <c r="A2174" s="45">
        <f t="shared" si="660"/>
        <v>2174</v>
      </c>
      <c r="B2174" s="44">
        <f t="shared" si="669"/>
        <v>2130</v>
      </c>
      <c r="C2174" s="48" t="s">
        <v>5718</v>
      </c>
      <c r="D2174" s="48" t="s">
        <v>12</v>
      </c>
      <c r="E2174" s="53" t="s">
        <v>5745</v>
      </c>
      <c r="F2174" s="53" t="s">
        <v>5745</v>
      </c>
      <c r="G2174" s="142">
        <v>2</v>
      </c>
      <c r="H2174" s="142">
        <v>9</v>
      </c>
      <c r="I2174" s="135" t="s">
        <v>3</v>
      </c>
      <c r="J2174" s="53" t="s">
        <v>1347</v>
      </c>
      <c r="K2174" s="54" t="s">
        <v>3817</v>
      </c>
      <c r="L2174" s="52" t="s">
        <v>4614</v>
      </c>
      <c r="M2174" s="52" t="s">
        <v>4671</v>
      </c>
      <c r="N2174" s="52" t="s">
        <v>2155</v>
      </c>
      <c r="O2174" s="52"/>
      <c r="P2174" s="254" t="s">
        <v>5719</v>
      </c>
      <c r="Q2174" s="13"/>
      <c r="R2174"/>
      <c r="S2174" t="str">
        <f t="shared" si="661"/>
        <v/>
      </c>
      <c r="T2174" s="41" t="str">
        <f>IF(ISNA(VLOOKUP(P2174,'NEW XEQM.c'!E:F,2,0)),"--","PRESENT")</f>
        <v>--</v>
      </c>
      <c r="U2174"/>
      <c r="V2174">
        <f t="shared" ref="V2174:V2175" si="672">IF(AA2174&lt;&gt;"",V2173+1,V2173)</f>
        <v>665</v>
      </c>
      <c r="W2174" s="75" t="s">
        <v>2155</v>
      </c>
      <c r="X2174" s="54" t="s">
        <v>2500</v>
      </c>
      <c r="Y2174" s="54" t="s">
        <v>2155</v>
      </c>
      <c r="Z2174" s="22" t="str">
        <f t="shared" si="663"/>
        <v>"IPGRP"</v>
      </c>
      <c r="AA2174" s="22" t="str">
        <f t="shared" si="664"/>
        <v>IPGRP</v>
      </c>
      <c r="AB2174" s="1">
        <f t="shared" si="665"/>
        <v>2130</v>
      </c>
      <c r="AC2174" t="str">
        <f t="shared" si="666"/>
        <v>ITM_GRP_L</v>
      </c>
      <c r="AD2174" s="125" t="str">
        <f>IF(ISNA(VLOOKUP(AA2174,'XEQM Shortlist'!J:J,1,0)),"//","")</f>
        <v>//</v>
      </c>
      <c r="AF2174" s="88" t="str">
        <f t="shared" si="667"/>
        <v>IPGRP</v>
      </c>
      <c r="AG2174" t="b">
        <f t="shared" si="668"/>
        <v>1</v>
      </c>
    </row>
    <row r="2175" spans="1:33">
      <c r="A2175" s="45">
        <f t="shared" si="660"/>
        <v>2175</v>
      </c>
      <c r="B2175" s="44">
        <f t="shared" si="669"/>
        <v>2131</v>
      </c>
      <c r="C2175" s="48" t="s">
        <v>5734</v>
      </c>
      <c r="D2175" s="48" t="s">
        <v>12</v>
      </c>
      <c r="E2175" s="53" t="s">
        <v>5747</v>
      </c>
      <c r="F2175" s="53" t="s">
        <v>5747</v>
      </c>
      <c r="G2175" s="142">
        <v>0</v>
      </c>
      <c r="H2175" s="142">
        <v>9</v>
      </c>
      <c r="I2175" s="135" t="s">
        <v>3</v>
      </c>
      <c r="J2175" s="53" t="s">
        <v>1347</v>
      </c>
      <c r="K2175" s="54" t="s">
        <v>3817</v>
      </c>
      <c r="L2175" s="52" t="s">
        <v>4614</v>
      </c>
      <c r="M2175" s="52" t="s">
        <v>4671</v>
      </c>
      <c r="N2175" s="52" t="s">
        <v>2155</v>
      </c>
      <c r="O2175" s="52"/>
      <c r="P2175" s="254" t="s">
        <v>5735</v>
      </c>
      <c r="Q2175" s="13"/>
      <c r="R2175"/>
      <c r="S2175" t="str">
        <f t="shared" si="661"/>
        <v/>
      </c>
      <c r="T2175" s="41" t="str">
        <f>IF(ISNA(VLOOKUP(P2175,'NEW XEQM.c'!E:F,2,0)),"--","PRESENT")</f>
        <v>--</v>
      </c>
      <c r="U2175"/>
      <c r="V2175">
        <f t="shared" si="672"/>
        <v>666</v>
      </c>
      <c r="W2175" s="75" t="s">
        <v>2155</v>
      </c>
      <c r="X2175" s="54" t="s">
        <v>2500</v>
      </c>
      <c r="Y2175" s="54" t="s">
        <v>2155</v>
      </c>
      <c r="Z2175" s="22" t="str">
        <f t="shared" si="663"/>
        <v>"IPGRP1X"</v>
      </c>
      <c r="AA2175" s="22" t="str">
        <f t="shared" si="664"/>
        <v>IPGRP1X</v>
      </c>
      <c r="AB2175" s="1">
        <f t="shared" si="665"/>
        <v>2131</v>
      </c>
      <c r="AC2175" t="str">
        <f t="shared" si="666"/>
        <v>ITM_GRP1_L_OF</v>
      </c>
      <c r="AD2175" s="125" t="str">
        <f>IF(ISNA(VLOOKUP(AA2175,'XEQM Shortlist'!J:J,1,0)),"//","")</f>
        <v>//</v>
      </c>
      <c r="AF2175" s="88" t="str">
        <f t="shared" si="667"/>
        <v>IPGRP1X</v>
      </c>
      <c r="AG2175" t="b">
        <f t="shared" si="668"/>
        <v>1</v>
      </c>
    </row>
    <row r="2176" spans="1:33">
      <c r="A2176" s="45">
        <f t="shared" ref="A2176" si="673">IF(B2176=INT(B2176),ROW(),"")</f>
        <v>2176</v>
      </c>
      <c r="B2176" s="44">
        <f t="shared" ref="B2176" si="674">IF(AND(MID(C2176,2,1)&lt;&gt;"/",MID(C2176,1,1)="/"),INT(B2175)+1,B2175+0.01)</f>
        <v>2132</v>
      </c>
      <c r="C2176" s="48" t="s">
        <v>5716</v>
      </c>
      <c r="D2176" s="48" t="s">
        <v>12</v>
      </c>
      <c r="E2176" s="53" t="s">
        <v>5746</v>
      </c>
      <c r="F2176" s="53" t="s">
        <v>5746</v>
      </c>
      <c r="G2176" s="142">
        <v>0</v>
      </c>
      <c r="H2176" s="142">
        <v>9</v>
      </c>
      <c r="I2176" s="135" t="s">
        <v>3</v>
      </c>
      <c r="J2176" s="53" t="s">
        <v>1347</v>
      </c>
      <c r="K2176" s="54" t="s">
        <v>3817</v>
      </c>
      <c r="L2176" s="52" t="s">
        <v>4614</v>
      </c>
      <c r="M2176" s="52" t="s">
        <v>4671</v>
      </c>
      <c r="N2176" s="52" t="s">
        <v>2155</v>
      </c>
      <c r="O2176" s="52"/>
      <c r="P2176" s="254" t="s">
        <v>5720</v>
      </c>
      <c r="Q2176" s="13"/>
      <c r="R2176"/>
      <c r="S2176" t="str">
        <f t="shared" ref="S2176" si="675">IF(E2176=F2176,"","NOT EQUAL")</f>
        <v/>
      </c>
      <c r="T2176" s="41" t="str">
        <f>IF(ISNA(VLOOKUP(P2176,'NEW XEQM.c'!E:F,2,0)),"--","PRESENT")</f>
        <v>--</v>
      </c>
      <c r="U2176"/>
      <c r="V2176">
        <f t="shared" ref="V2176" si="676">IF(AA2176&lt;&gt;"",V2175+1,V2175)</f>
        <v>667</v>
      </c>
      <c r="W2176" s="75" t="s">
        <v>2155</v>
      </c>
      <c r="X2176" s="54" t="s">
        <v>2500</v>
      </c>
      <c r="Y2176" s="54" t="s">
        <v>2155</v>
      </c>
      <c r="Z2176" s="22" t="str">
        <f t="shared" ref="Z2176" si="677">IF( OR(X2176="CNST", I2176="CAT_REGS"),IF(E2176=CHAR(34)&amp;CHAR(34),F2176,E2176),
IF(X2176="YES",UPPER(IF(E2176=CHAR(34)&amp;CHAR(34),F2176,E2176)),
IF(   AND(X2176&lt;&gt;"NO",I2176="CAT_FNCT",D2176&lt;&gt;"multiply", D2176&lt;&gt;"divide"),IF(J2176="SLS_ENABLED",   UPPER(IF(E2176=CHAR(34)&amp;CHAR(34),F2176,E2176)),""),"")))</f>
        <v>"IPGRP1"</v>
      </c>
      <c r="AA2176" s="22" t="str">
        <f t="shared" ref="AA2176" si="678">IF(LEN(Y2176)&gt;0,Y2176,SUBSTITUTE(SUBSTITUTE(SUBSTITUTE(SUBSTITUTE(SUBSTITUTE(SUBSTITUTE(SUBSTITUTE(SUBSTITUTE(SUBSTITUTE(SUBSTITUTE(SUBSTITUTE( (SUBSTITUTE( SUBSTITUTE( SUBSTITUTE( SUBSTITUTE(Z2176,"STD_SIGMA","SUM"),"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IPGRP1</v>
      </c>
      <c r="AB2176" s="1">
        <f t="shared" ref="AB2176" si="679">B2176</f>
        <v>2132</v>
      </c>
      <c r="AC2176" t="str">
        <f t="shared" ref="AC2176" si="680">P2176</f>
        <v>ITM_GRP1_L</v>
      </c>
      <c r="AD2176" s="125" t="str">
        <f>IF(ISNA(VLOOKUP(AA2176,'XEQM Shortlist'!J:J,1,0)),"//","")</f>
        <v>//</v>
      </c>
      <c r="AF2176" s="88" t="str">
        <f t="shared" ref="AF2176" si="681">IF(LEN(AA2176)=0,"",SUBSTITUTE(SUBSTITUTE(SUBSTITUTE(SUBSTITUTE(SUBSTITUTE(SUBSTITUTE(SUBSTITUTE(SUBSTITUTE(SUBSTITUTE(SUBSTITUTE(SUBSTITUTE(SUBSTITUTE(SUBSTITUTE(SUBSTITUTE(SUBSTITUTE(SUBSTITUTE(SUBSTITUTE( (SUBSTITUTE( SUBSTITUTE( SUBSTITUTE( SUBSTITUTE(Z2176,"STD_SIGMA","SUM"),"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IPGRP1</v>
      </c>
      <c r="AG2176" t="b">
        <f t="shared" ref="AG2176" si="682">AA2176=AF2176</f>
        <v>1</v>
      </c>
    </row>
    <row r="2177" spans="1:33">
      <c r="A2177" s="45">
        <f t="shared" ref="A2177" si="683">IF(B2177=INT(B2177),ROW(),"")</f>
        <v>2177</v>
      </c>
      <c r="B2177" s="44">
        <f t="shared" ref="B2177" si="684">IF(AND(MID(C2177,2,1)&lt;&gt;"/",MID(C2177,1,1)="/"),INT(B2176)+1,B2176+0.01)</f>
        <v>2133</v>
      </c>
      <c r="C2177" s="48" t="s">
        <v>5717</v>
      </c>
      <c r="D2177" s="48" t="s">
        <v>12</v>
      </c>
      <c r="E2177" s="53" t="s">
        <v>5733</v>
      </c>
      <c r="F2177" s="53" t="s">
        <v>5733</v>
      </c>
      <c r="G2177" s="142">
        <v>0</v>
      </c>
      <c r="H2177" s="142">
        <v>9</v>
      </c>
      <c r="I2177" s="135" t="s">
        <v>3</v>
      </c>
      <c r="J2177" s="53" t="s">
        <v>1347</v>
      </c>
      <c r="K2177" s="54" t="s">
        <v>3817</v>
      </c>
      <c r="L2177" s="52" t="s">
        <v>4614</v>
      </c>
      <c r="M2177" s="52" t="s">
        <v>4671</v>
      </c>
      <c r="N2177" s="52" t="s">
        <v>2155</v>
      </c>
      <c r="O2177" s="52"/>
      <c r="P2177" s="254" t="s">
        <v>5721</v>
      </c>
      <c r="Q2177" s="13"/>
      <c r="R2177"/>
      <c r="S2177" t="str">
        <f t="shared" ref="S2177" si="685">IF(E2177=F2177,"","NOT EQUAL")</f>
        <v/>
      </c>
      <c r="T2177" s="41" t="str">
        <f>IF(ISNA(VLOOKUP(P2177,'NEW XEQM.c'!E:F,2,0)),"--","PRESENT")</f>
        <v>--</v>
      </c>
      <c r="U2177"/>
      <c r="V2177">
        <f t="shared" ref="V2177" si="686">IF(AA2177&lt;&gt;"",V2176+1,V2176)</f>
        <v>668</v>
      </c>
      <c r="W2177" s="75" t="s">
        <v>2155</v>
      </c>
      <c r="X2177" s="54" t="s">
        <v>2500</v>
      </c>
      <c r="Y2177" s="54" t="s">
        <v>2155</v>
      </c>
      <c r="Z2177" s="22" t="str">
        <f t="shared" ref="Z2177" si="687">IF( OR(X2177="CNST", I2177="CAT_REGS"),IF(E2177=CHAR(34)&amp;CHAR(34),F2177,E2177),
IF(X2177="YES",UPPER(IF(E2177=CHAR(34)&amp;CHAR(34),F2177,E2177)),
IF(   AND(X2177&lt;&gt;"NO",I2177="CAT_FNCT",D2177&lt;&gt;"multiply", D2177&lt;&gt;"divide"),IF(J2177="SLS_ENABLED",   UPPER(IF(E2177=CHAR(34)&amp;CHAR(34),F2177,E2177)),""),"")))</f>
        <v>"FPGRP"</v>
      </c>
      <c r="AA2177" s="22" t="str">
        <f t="shared" ref="AA2177" si="688">IF(LEN(Y2177)&gt;0,Y2177,SUBSTITUTE(SUBSTITUTE(SUBSTITUTE(SUBSTITUTE(SUBSTITUTE(SUBSTITUTE(SUBSTITUTE(SUBSTITUTE(SUBSTITUTE(SUBSTITUTE(SUBSTITUTE( (SUBSTITUTE( SUBSTITUTE( SUBSTITUTE( SUBSTITUTE(Z2177,"STD_SIGMA","SUM"),"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FPGRP</v>
      </c>
      <c r="AB2177" s="1">
        <f t="shared" ref="AB2177" si="689">B2177</f>
        <v>2133</v>
      </c>
      <c r="AC2177" t="str">
        <f t="shared" ref="AC2177" si="690">P2177</f>
        <v>ITM_GRP_R</v>
      </c>
      <c r="AD2177" s="125" t="str">
        <f>IF(ISNA(VLOOKUP(AA2177,'XEQM Shortlist'!J:J,1,0)),"//","")</f>
        <v>//</v>
      </c>
      <c r="AF2177" s="88" t="str">
        <f t="shared" ref="AF2177" si="691">IF(LEN(AA2177)=0,"",SUBSTITUTE(SUBSTITUTE(SUBSTITUTE(SUBSTITUTE(SUBSTITUTE(SUBSTITUTE(SUBSTITUTE(SUBSTITUTE(SUBSTITUTE(SUBSTITUTE(SUBSTITUTE(SUBSTITUTE(SUBSTITUTE(SUBSTITUTE(SUBSTITUTE(SUBSTITUTE(SUBSTITUTE( (SUBSTITUTE( SUBSTITUTE( SUBSTITUTE( SUBSTITUTE(Z2177,"STD_SIGMA","SUM"),"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FPGRP</v>
      </c>
      <c r="AG2177" t="b">
        <f t="shared" ref="AG2177" si="692">AA2177=AF2177</f>
        <v>1</v>
      </c>
    </row>
    <row r="2178" spans="1:33">
      <c r="A2178" s="45">
        <f t="shared" ref="A2178:A2184" si="693">IF(B2178=INT(B2178),ROW(),"")</f>
        <v>2178</v>
      </c>
      <c r="B2178" s="44">
        <f t="shared" si="669"/>
        <v>2134</v>
      </c>
      <c r="C2178" s="48" t="s">
        <v>5732</v>
      </c>
      <c r="D2178" s="53" t="s">
        <v>5712</v>
      </c>
      <c r="E2178" s="53" t="s">
        <v>5766</v>
      </c>
      <c r="F2178" s="53" t="s">
        <v>5766</v>
      </c>
      <c r="G2178" s="142">
        <v>0</v>
      </c>
      <c r="H2178" s="142">
        <v>0</v>
      </c>
      <c r="I2178" s="178" t="s">
        <v>1</v>
      </c>
      <c r="J2178" s="53" t="s">
        <v>1348</v>
      </c>
      <c r="K2178" s="54" t="s">
        <v>3656</v>
      </c>
      <c r="L2178" s="52" t="s">
        <v>4614</v>
      </c>
      <c r="M2178" s="52" t="s">
        <v>4672</v>
      </c>
      <c r="N2178" s="52" t="s">
        <v>2599</v>
      </c>
      <c r="O2178" s="52"/>
      <c r="P2178" s="178" t="s">
        <v>5722</v>
      </c>
      <c r="Q2178" s="13"/>
      <c r="R2178"/>
      <c r="S2178" t="str">
        <f t="shared" ref="S2178:S2179" si="694">IF(E2178=F2178,"","NOT EQUAL")</f>
        <v/>
      </c>
      <c r="T2178" s="41" t="str">
        <f>IF(ISNA(VLOOKUP(P2178,'NEW XEQM.c'!E:F,2,0)),"--","PRESENT")</f>
        <v>--</v>
      </c>
      <c r="U2178"/>
      <c r="V2178">
        <f t="shared" ref="V2178:V2179" si="695">IF(AA2178&lt;&gt;"",V2177+1,V2177)</f>
        <v>668</v>
      </c>
      <c r="W2178" s="75" t="s">
        <v>2155</v>
      </c>
      <c r="X2178" s="54" t="s">
        <v>2155</v>
      </c>
      <c r="Y2178" s="54" t="s">
        <v>2155</v>
      </c>
      <c r="Z2178" s="22" t="str">
        <f t="shared" ref="Z2178:Z2179" si="696">IF( OR(X2178="CNST", I2178="CAT_REGS"),IF(E2178=CHAR(34)&amp;CHAR(34),F2178,E2178),
IF(X2178="YES",UPPER(IF(E2178=CHAR(34)&amp;CHAR(34),F2178,E2178)),
IF(   AND(X2178&lt;&gt;"NO",I2178="CAT_FNCT",D2178&lt;&gt;"multiply", D2178&lt;&gt;"divide"),IF(J2178="SLS_ENABLED",   UPPER(IF(E2178=CHAR(34)&amp;CHAR(34),F2178,E2178)),""),"")))</f>
        <v/>
      </c>
      <c r="AA2178" s="22" t="str">
        <f t="shared" ref="AA2178:AA2179" si="697">IF(LEN(Y2178)&gt;0,Y2178,SUBSTITUTE(SUBSTITUTE(SUBSTITUTE(SUBSTITUTE(SUBSTITUTE(SUBSTITUTE(SUBSTITUTE(SUBSTITUTE(SUBSTITUTE(SUBSTITUTE(SUBSTITUTE( (SUBSTITUTE( SUBSTITUTE( SUBSTITUTE( SUBSTITUTE(Z2178,"STD_SIGMA","SUM"),"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8" s="1">
        <f t="shared" ref="AB2178:AB2179" si="698">B2178</f>
        <v>2134</v>
      </c>
      <c r="AC2178" t="str">
        <f t="shared" ref="AC2178:AC2179" si="699">P2178</f>
        <v>ITM_GAP_L</v>
      </c>
      <c r="AD2178" s="125" t="str">
        <f>IF(ISNA(VLOOKUP(AA2178,'XEQM Shortlist'!J:J,1,0)),"//","")</f>
        <v/>
      </c>
      <c r="AF2178" s="88" t="str">
        <f t="shared" ref="AF2178:AF2179" si="700">IF(LEN(AA2178)=0,"",SUBSTITUTE(SUBSTITUTE(SUBSTITUTE(SUBSTITUTE(SUBSTITUTE(SUBSTITUTE(SUBSTITUTE(SUBSTITUTE(SUBSTITUTE(SUBSTITUTE(SUBSTITUTE(SUBSTITUTE(SUBSTITUTE(SUBSTITUTE(SUBSTITUTE(SUBSTITUTE(SUBSTITUTE( (SUBSTITUTE( SUBSTITUTE( SUBSTITUTE( SUBSTITUTE(Z2178,"STD_SIGMA","SUM"),"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8" t="b">
        <f t="shared" ref="AG2178:AG2179" si="701">AA2178=AF2178</f>
        <v>1</v>
      </c>
    </row>
    <row r="2179" spans="1:33">
      <c r="A2179" s="45">
        <f t="shared" si="693"/>
        <v>2179</v>
      </c>
      <c r="B2179" s="44">
        <f t="shared" si="669"/>
        <v>2135</v>
      </c>
      <c r="C2179" s="48" t="s">
        <v>5731</v>
      </c>
      <c r="D2179" s="53" t="s">
        <v>5713</v>
      </c>
      <c r="E2179" s="53" t="s">
        <v>5767</v>
      </c>
      <c r="F2179" s="53" t="s">
        <v>5767</v>
      </c>
      <c r="G2179" s="142">
        <v>0</v>
      </c>
      <c r="H2179" s="142">
        <v>0</v>
      </c>
      <c r="I2179" s="178" t="s">
        <v>1</v>
      </c>
      <c r="J2179" s="53" t="s">
        <v>1348</v>
      </c>
      <c r="K2179" s="54" t="s">
        <v>3656</v>
      </c>
      <c r="L2179" s="52" t="s">
        <v>4614</v>
      </c>
      <c r="M2179" s="52" t="s">
        <v>4672</v>
      </c>
      <c r="N2179" s="52" t="s">
        <v>2599</v>
      </c>
      <c r="O2179" s="52"/>
      <c r="P2179" s="178" t="s">
        <v>5723</v>
      </c>
      <c r="Q2179" s="13"/>
      <c r="R2179"/>
      <c r="S2179" t="str">
        <f t="shared" si="694"/>
        <v/>
      </c>
      <c r="T2179" s="41" t="str">
        <f>IF(ISNA(VLOOKUP(P2179,'NEW XEQM.c'!E:F,2,0)),"--","PRESENT")</f>
        <v>--</v>
      </c>
      <c r="U2179"/>
      <c r="V2179">
        <f t="shared" si="695"/>
        <v>668</v>
      </c>
      <c r="W2179" s="75" t="s">
        <v>2155</v>
      </c>
      <c r="X2179" s="54" t="s">
        <v>2155</v>
      </c>
      <c r="Y2179" s="54" t="s">
        <v>2155</v>
      </c>
      <c r="Z2179" s="22" t="str">
        <f t="shared" si="696"/>
        <v/>
      </c>
      <c r="AA2179" s="22" t="str">
        <f t="shared" si="697"/>
        <v/>
      </c>
      <c r="AB2179" s="1">
        <f t="shared" si="698"/>
        <v>2135</v>
      </c>
      <c r="AC2179" t="str">
        <f t="shared" si="699"/>
        <v>ITM_GAP_R</v>
      </c>
      <c r="AD2179" s="125" t="str">
        <f>IF(ISNA(VLOOKUP(AA2179,'XEQM Shortlist'!J:J,1,0)),"//","")</f>
        <v/>
      </c>
      <c r="AF2179" s="88" t="str">
        <f t="shared" si="700"/>
        <v/>
      </c>
      <c r="AG2179" t="b">
        <f t="shared" si="701"/>
        <v>1</v>
      </c>
    </row>
    <row r="2180" spans="1:33">
      <c r="A2180" s="45">
        <f t="shared" si="693"/>
        <v>2180</v>
      </c>
      <c r="B2180" s="44"/>
      <c r="C2180" s="48"/>
      <c r="D2180" s="53"/>
      <c r="E2180" s="53"/>
      <c r="F2180" s="53"/>
      <c r="G2180" s="142"/>
      <c r="H2180" s="142"/>
      <c r="I2180" s="135"/>
      <c r="J2180" s="53"/>
      <c r="K2180" s="54"/>
      <c r="L2180" s="52"/>
      <c r="M2180" s="52"/>
      <c r="N2180" s="52"/>
      <c r="O2180" s="52"/>
      <c r="P2180" s="178"/>
      <c r="Q2180" s="13"/>
      <c r="R2180"/>
      <c r="S2180"/>
      <c r="T2180" s="41"/>
      <c r="U2180"/>
      <c r="V2180"/>
      <c r="W2180" s="75"/>
      <c r="X2180" s="54"/>
      <c r="Y2180" s="54"/>
      <c r="Z2180" s="22"/>
      <c r="AA2180" s="22"/>
      <c r="AB2180" s="1"/>
      <c r="AF2180" s="88"/>
    </row>
    <row r="2181" spans="1:33">
      <c r="A2181" s="45">
        <f t="shared" si="693"/>
        <v>2181</v>
      </c>
      <c r="B2181" s="44"/>
      <c r="C2181" s="48"/>
      <c r="D2181" s="53"/>
      <c r="E2181" s="53"/>
      <c r="F2181" s="53"/>
      <c r="G2181" s="142"/>
      <c r="H2181" s="142"/>
      <c r="I2181" s="135"/>
      <c r="J2181" s="53"/>
      <c r="K2181" s="54"/>
      <c r="L2181" s="52"/>
      <c r="M2181" s="52"/>
      <c r="N2181" s="52"/>
      <c r="O2181" s="52"/>
      <c r="P2181" s="178"/>
      <c r="Q2181" s="13"/>
      <c r="R2181"/>
      <c r="S2181"/>
      <c r="T2181" s="41"/>
      <c r="U2181"/>
      <c r="V2181"/>
      <c r="W2181" s="75"/>
      <c r="X2181" s="54"/>
      <c r="Y2181" s="54"/>
      <c r="Z2181" s="22"/>
      <c r="AA2181" s="22"/>
      <c r="AB2181" s="1"/>
      <c r="AF2181" s="88"/>
    </row>
    <row r="2182" spans="1:33">
      <c r="A2182" s="45">
        <f t="shared" si="693"/>
        <v>2182</v>
      </c>
      <c r="B2182" s="44"/>
      <c r="C2182" s="48"/>
      <c r="D2182" s="53"/>
      <c r="E2182" s="53"/>
      <c r="F2182" s="53"/>
      <c r="G2182" s="142"/>
      <c r="H2182" s="142"/>
      <c r="I2182" s="135"/>
      <c r="J2182" s="53"/>
      <c r="K2182" s="54"/>
      <c r="L2182" s="52"/>
      <c r="M2182" s="52"/>
      <c r="N2182" s="52"/>
      <c r="O2182" s="52"/>
      <c r="P2182" s="178"/>
      <c r="Q2182" s="13"/>
      <c r="R2182"/>
      <c r="S2182"/>
      <c r="T2182" s="41"/>
      <c r="U2182"/>
      <c r="V2182"/>
      <c r="W2182" s="75"/>
      <c r="X2182" s="54"/>
      <c r="Y2182" s="54"/>
      <c r="Z2182" s="22"/>
      <c r="AA2182" s="22"/>
      <c r="AB2182" s="1"/>
      <c r="AF2182" s="88"/>
    </row>
    <row r="2183" spans="1:33">
      <c r="A2183" s="45">
        <f t="shared" si="693"/>
        <v>2183</v>
      </c>
      <c r="B2183" s="44"/>
      <c r="C2183" s="48"/>
      <c r="D2183" s="53"/>
      <c r="E2183" s="53"/>
      <c r="F2183" s="53"/>
      <c r="G2183" s="142"/>
      <c r="H2183" s="142"/>
      <c r="I2183" s="135"/>
      <c r="J2183" s="53"/>
      <c r="K2183" s="54"/>
      <c r="L2183" s="52"/>
      <c r="M2183" s="52"/>
      <c r="N2183" s="52"/>
      <c r="O2183" s="52"/>
      <c r="P2183" s="178"/>
      <c r="Q2183" s="13"/>
      <c r="R2183"/>
      <c r="S2183"/>
      <c r="T2183" s="41"/>
      <c r="U2183"/>
      <c r="V2183"/>
      <c r="W2183" s="75"/>
      <c r="X2183" s="54"/>
      <c r="Y2183" s="54"/>
      <c r="Z2183" s="22"/>
      <c r="AA2183" s="22"/>
      <c r="AB2183" s="1"/>
      <c r="AF2183" s="88"/>
    </row>
    <row r="2184" spans="1:33">
      <c r="A2184" s="45">
        <f t="shared" si="693"/>
        <v>2184</v>
      </c>
      <c r="B2184" s="44"/>
      <c r="C2184" s="48"/>
      <c r="D2184" s="53"/>
      <c r="E2184" s="53"/>
      <c r="F2184" s="53"/>
      <c r="G2184" s="142"/>
      <c r="H2184" s="142"/>
      <c r="I2184" s="135"/>
      <c r="J2184" s="53"/>
      <c r="K2184" s="54"/>
      <c r="L2184" s="52"/>
      <c r="M2184" s="52"/>
      <c r="N2184" s="52"/>
      <c r="O2184" s="52"/>
      <c r="P2184" s="178"/>
      <c r="Q2184" s="13"/>
      <c r="R2184"/>
      <c r="S2184"/>
      <c r="T2184" s="41"/>
      <c r="U2184"/>
      <c r="V2184"/>
      <c r="W2184" s="75"/>
      <c r="X2184" s="54"/>
      <c r="Y2184" s="54"/>
      <c r="Z2184" s="22"/>
      <c r="AA2184" s="22"/>
      <c r="AB2184" s="1"/>
      <c r="AF2184" s="88"/>
    </row>
    <row r="2185" spans="1:33">
      <c r="A2185" s="45"/>
      <c r="B2185" s="44"/>
      <c r="C2185" s="48"/>
      <c r="D2185" s="53"/>
      <c r="E2185" s="53"/>
      <c r="F2185" s="53"/>
      <c r="G2185" s="142"/>
      <c r="H2185" s="142"/>
      <c r="I2185" s="135"/>
      <c r="J2185" s="53"/>
      <c r="K2185" s="54"/>
      <c r="L2185" s="52"/>
      <c r="M2185" s="52"/>
      <c r="N2185" s="52"/>
      <c r="O2185" s="52"/>
      <c r="P2185" s="178"/>
      <c r="Q2185" s="13"/>
      <c r="R2185"/>
      <c r="S2185"/>
      <c r="T2185" s="41"/>
      <c r="U2185"/>
      <c r="V2185"/>
      <c r="W2185" s="75"/>
      <c r="X2185" s="54"/>
      <c r="Y2185" s="54"/>
      <c r="Z2185" s="22"/>
      <c r="AA2185" s="22"/>
      <c r="AB2185" s="1"/>
      <c r="AF2185" s="88"/>
    </row>
    <row r="2186" spans="1:33" s="17" customFormat="1">
      <c r="A2186" s="88"/>
      <c r="C2186" s="89"/>
      <c r="D2186" s="89"/>
      <c r="E2186" s="91"/>
      <c r="F2186" s="91"/>
      <c r="G2186" s="105"/>
      <c r="H2186" s="105"/>
      <c r="I2186" s="91"/>
      <c r="J2186" s="91"/>
      <c r="N2186" s="52" t="s">
        <v>2155</v>
      </c>
      <c r="P2186" s="254"/>
      <c r="Q2186" s="16"/>
      <c r="T2186" s="41" t="str">
        <f>IF(ISNA(VLOOKUP(P2186,'NEW XEQM.c'!E:F,2,0)),"--","PRESENT")</f>
        <v>--</v>
      </c>
      <c r="W2186" s="88"/>
      <c r="X2186" s="92"/>
      <c r="Y2186" s="92"/>
      <c r="Z2186" s="22" t="str">
        <f>IF( OR(X2186="CNST", I2186="CAT_REGS"),IF(E2186=CHAR(34)&amp;CHAR(34),F2186,E2186),
IF(X2186="YES",UPPER(IF(E2186=CHAR(34)&amp;CHAR(34),F2186,E2186)),
IF(   AND(X2186&lt;&gt;"NO",I2186="CAT_FNCT",D2186&lt;&gt;"multiply", D2186&lt;&gt;"divide"),IF(J2186="SLS_ENABLED",   UPPER(IF(E2186=CHAR(34)&amp;CHAR(34),F2186,E2186)),""),"")))</f>
        <v/>
      </c>
      <c r="AA2186" s="22" t="str">
        <f>IF(LEN(Y2186)&gt;0,Y2186,SUBSTITUTE(SUBSTITUTE(SUBSTITUTE(SUBSTITUTE(SUBSTITUTE(SUBSTITUTE(SUBSTITUTE(SUBSTITUTE(SUBSTITUTE(SUBSTITUTE(SUBSTITUTE( (SUBSTITUTE( SUBSTITUTE( SUBSTITUTE( SUBSTITUTE(Z2186,"STD_SIGMA","SUM"),"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6" s="1">
        <f>B2186</f>
        <v>0</v>
      </c>
      <c r="AC2186">
        <f>P2186</f>
        <v>0</v>
      </c>
      <c r="AD2186" s="125" t="str">
        <f>IF(ISNA(VLOOKUP(AA2186,'XEQM Shortlist'!J:J,1,0)),"//","")</f>
        <v/>
      </c>
      <c r="AF2186" s="88"/>
    </row>
    <row r="2187" spans="1:33" s="17" customFormat="1">
      <c r="A2187" s="88"/>
      <c r="C2187" s="89"/>
      <c r="D2187" s="89"/>
      <c r="E2187" s="91"/>
      <c r="F2187" s="91"/>
      <c r="G2187" s="105"/>
      <c r="H2187" s="105"/>
      <c r="I2187" s="91"/>
      <c r="J2187" s="91"/>
      <c r="N2187" s="52" t="s">
        <v>2155</v>
      </c>
      <c r="P2187" s="254"/>
      <c r="Q2187" s="16"/>
      <c r="T2187" s="41" t="str">
        <f>IF(ISNA(VLOOKUP(P2187,'NEW XEQM.c'!E:F,2,0)),"--","PRESENT")</f>
        <v>--</v>
      </c>
      <c r="W2187" s="88"/>
      <c r="X2187" s="92"/>
      <c r="Y2187" s="92"/>
      <c r="Z2187" s="22" t="str">
        <f>IF( OR(X2187="CNST", I2187="CAT_REGS"),IF(E2187=CHAR(34)&amp;CHAR(34),F2187,E2187),
IF(X2187="YES",UPPER(IF(E2187=CHAR(34)&amp;CHAR(34),F2187,E2187)),
IF(   AND(X2187&lt;&gt;"NO",I2187="CAT_FNCT",D2187&lt;&gt;"multiply", D2187&lt;&gt;"divide"),IF(J2187="SLS_ENABLED",   UPPER(IF(E2187=CHAR(34)&amp;CHAR(34),F2187,E2187)),""),"")))</f>
        <v/>
      </c>
      <c r="AA2187" s="22" t="str">
        <f>IF(LEN(Y2187)&gt;0,Y2187,SUBSTITUTE(SUBSTITUTE(SUBSTITUTE(SUBSTITUTE(SUBSTITUTE(SUBSTITUTE(SUBSTITUTE(SUBSTITUTE(SUBSTITUTE(SUBSTITUTE(SUBSTITUTE( (SUBSTITUTE( SUBSTITUTE( SUBSTITUTE( SUBSTITUTE(Z2187,"STD_SIGMA","SUM"),"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7" s="1">
        <f>B2187</f>
        <v>0</v>
      </c>
      <c r="AC2187">
        <f>P2187</f>
        <v>0</v>
      </c>
      <c r="AD2187" s="125" t="str">
        <f>IF(ISNA(VLOOKUP(AA2187,'XEQM Shortlist'!J:J,1,0)),"//","")</f>
        <v/>
      </c>
      <c r="AF2187" s="88"/>
    </row>
    <row r="2188" spans="1:33">
      <c r="I2188" s="96"/>
      <c r="N2188" s="52" t="s">
        <v>2155</v>
      </c>
      <c r="R2188"/>
      <c r="S2188" t="str">
        <f t="shared" ref="S2188:S2251" si="702">IF(E2188=F2188,"","NOT EQUAL")</f>
        <v/>
      </c>
      <c r="T2188" s="41" t="str">
        <f>IF(ISNA(VLOOKUP(P2188,'NEW XEQM.c'!E:F,2,0)),"--","PRESENT")</f>
        <v>--</v>
      </c>
      <c r="U2188"/>
      <c r="V2188">
        <f t="shared" ref="V2188:V2251" si="703">IF(AA2188&lt;&gt;"",V2187+1,V2187)</f>
        <v>0</v>
      </c>
      <c r="AD2188" s="125" t="str">
        <f>IF(ISNA(VLOOKUP(AA2188,'XEQM Shortlist'!J:J,1,0)),"//","")</f>
        <v>//</v>
      </c>
    </row>
    <row r="2189" spans="1:33">
      <c r="I2189" s="96"/>
      <c r="N2189" s="52" t="s">
        <v>2155</v>
      </c>
      <c r="R2189"/>
      <c r="S2189" t="str">
        <f t="shared" si="702"/>
        <v/>
      </c>
      <c r="T2189" s="41" t="str">
        <f>IF(ISNA(VLOOKUP(P2189,'NEW XEQM.c'!E:F,2,0)),"--","PRESENT")</f>
        <v>--</v>
      </c>
      <c r="U2189"/>
      <c r="V2189">
        <f t="shared" si="703"/>
        <v>0</v>
      </c>
    </row>
    <row r="2190" spans="1:33">
      <c r="I2190" s="96"/>
      <c r="N2190" s="52" t="s">
        <v>2155</v>
      </c>
      <c r="R2190"/>
      <c r="S2190" t="str">
        <f t="shared" si="702"/>
        <v/>
      </c>
      <c r="T2190" s="41" t="str">
        <f>IF(ISNA(VLOOKUP(P2190,'NEW XEQM.c'!E:F,2,0)),"--","PRESENT")</f>
        <v>--</v>
      </c>
      <c r="U2190"/>
      <c r="V2190">
        <f t="shared" si="703"/>
        <v>0</v>
      </c>
    </row>
    <row r="2191" spans="1:33">
      <c r="I2191" s="96"/>
      <c r="N2191" s="52" t="s">
        <v>2155</v>
      </c>
      <c r="R2191"/>
      <c r="S2191" t="str">
        <f t="shared" si="702"/>
        <v/>
      </c>
      <c r="T2191" s="41" t="str">
        <f>IF(ISNA(VLOOKUP(P2191,'NEW XEQM.c'!E:F,2,0)),"--","PRESENT")</f>
        <v>--</v>
      </c>
      <c r="U2191"/>
      <c r="V2191">
        <f t="shared" si="703"/>
        <v>0</v>
      </c>
    </row>
    <row r="2192" spans="1:33">
      <c r="I2192" s="96"/>
      <c r="N2192" s="52" t="s">
        <v>2155</v>
      </c>
      <c r="R2192"/>
      <c r="S2192" t="str">
        <f t="shared" si="702"/>
        <v/>
      </c>
      <c r="T2192" s="41" t="str">
        <f>IF(ISNA(VLOOKUP(P2192,'NEW XEQM.c'!E:F,2,0)),"--","PRESENT")</f>
        <v>--</v>
      </c>
      <c r="U2192"/>
      <c r="V2192">
        <f t="shared" si="703"/>
        <v>0</v>
      </c>
    </row>
    <row r="2193" spans="9:22">
      <c r="I2193" s="96"/>
      <c r="N2193" s="52" t="s">
        <v>2155</v>
      </c>
      <c r="R2193"/>
      <c r="S2193" t="str">
        <f t="shared" si="702"/>
        <v/>
      </c>
      <c r="T2193" s="41" t="str">
        <f>IF(ISNA(VLOOKUP(P2193,'NEW XEQM.c'!E:F,2,0)),"--","PRESENT")</f>
        <v>--</v>
      </c>
      <c r="U2193"/>
      <c r="V2193">
        <f t="shared" si="703"/>
        <v>0</v>
      </c>
    </row>
    <row r="2194" spans="9:22">
      <c r="I2194" s="96"/>
      <c r="N2194" s="52" t="s">
        <v>2155</v>
      </c>
      <c r="R2194"/>
      <c r="S2194" t="str">
        <f t="shared" si="702"/>
        <v/>
      </c>
      <c r="T2194" s="41" t="str">
        <f>IF(ISNA(VLOOKUP(P2194,'NEW XEQM.c'!E:F,2,0)),"--","PRESENT")</f>
        <v>--</v>
      </c>
      <c r="U2194"/>
      <c r="V2194">
        <f t="shared" si="703"/>
        <v>0</v>
      </c>
    </row>
    <row r="2195" spans="9:22">
      <c r="I2195" s="96"/>
      <c r="N2195" s="52" t="s">
        <v>2155</v>
      </c>
      <c r="R2195"/>
      <c r="S2195" t="str">
        <f t="shared" si="702"/>
        <v/>
      </c>
      <c r="T2195" s="41" t="str">
        <f>IF(ISNA(VLOOKUP(P2195,'NEW XEQM.c'!E:F,2,0)),"--","PRESENT")</f>
        <v>--</v>
      </c>
      <c r="U2195"/>
      <c r="V2195">
        <f t="shared" si="703"/>
        <v>0</v>
      </c>
    </row>
    <row r="2196" spans="9:22">
      <c r="I2196" s="96"/>
      <c r="N2196" s="52" t="s">
        <v>2155</v>
      </c>
      <c r="R2196"/>
      <c r="S2196" t="str">
        <f t="shared" si="702"/>
        <v/>
      </c>
      <c r="T2196" s="41" t="str">
        <f>IF(ISNA(VLOOKUP(P2196,'NEW XEQM.c'!E:F,2,0)),"--","PRESENT")</f>
        <v>--</v>
      </c>
      <c r="U2196"/>
      <c r="V2196">
        <f t="shared" si="703"/>
        <v>0</v>
      </c>
    </row>
    <row r="2197" spans="9:22">
      <c r="I2197" s="96"/>
      <c r="N2197" s="52" t="s">
        <v>2155</v>
      </c>
      <c r="R2197"/>
      <c r="S2197" t="str">
        <f t="shared" si="702"/>
        <v/>
      </c>
      <c r="T2197" s="41" t="str">
        <f>IF(ISNA(VLOOKUP(P2197,'NEW XEQM.c'!E:F,2,0)),"--","PRESENT")</f>
        <v>--</v>
      </c>
      <c r="U2197"/>
      <c r="V2197">
        <f t="shared" si="703"/>
        <v>0</v>
      </c>
    </row>
    <row r="2198" spans="9:22">
      <c r="I2198" s="96"/>
      <c r="N2198" s="52" t="s">
        <v>2155</v>
      </c>
      <c r="R2198"/>
      <c r="S2198" t="str">
        <f t="shared" si="702"/>
        <v/>
      </c>
      <c r="T2198" s="41" t="str">
        <f>IF(ISNA(VLOOKUP(P2198,'NEW XEQM.c'!E:F,2,0)),"--","PRESENT")</f>
        <v>--</v>
      </c>
      <c r="U2198"/>
      <c r="V2198">
        <f t="shared" si="703"/>
        <v>0</v>
      </c>
    </row>
    <row r="2199" spans="9:22">
      <c r="I2199" s="96"/>
      <c r="N2199" s="52" t="s">
        <v>2155</v>
      </c>
      <c r="R2199"/>
      <c r="S2199" t="str">
        <f t="shared" si="702"/>
        <v/>
      </c>
      <c r="T2199" s="41" t="str">
        <f>IF(ISNA(VLOOKUP(P2199,'NEW XEQM.c'!E:F,2,0)),"--","PRESENT")</f>
        <v>--</v>
      </c>
      <c r="U2199"/>
      <c r="V2199">
        <f t="shared" si="703"/>
        <v>0</v>
      </c>
    </row>
    <row r="2200" spans="9:22">
      <c r="I2200" s="96"/>
      <c r="N2200" s="52" t="s">
        <v>2155</v>
      </c>
      <c r="R2200"/>
      <c r="S2200" t="str">
        <f t="shared" si="702"/>
        <v/>
      </c>
      <c r="T2200" s="41" t="str">
        <f>IF(ISNA(VLOOKUP(P2200,'NEW XEQM.c'!E:F,2,0)),"--","PRESENT")</f>
        <v>--</v>
      </c>
      <c r="U2200"/>
      <c r="V2200">
        <f t="shared" si="703"/>
        <v>0</v>
      </c>
    </row>
    <row r="2201" spans="9:22">
      <c r="I2201" s="96"/>
      <c r="N2201" s="52" t="s">
        <v>2155</v>
      </c>
      <c r="R2201"/>
      <c r="S2201" t="str">
        <f t="shared" si="702"/>
        <v/>
      </c>
      <c r="T2201" s="41" t="str">
        <f>IF(ISNA(VLOOKUP(P2201,'NEW XEQM.c'!E:F,2,0)),"--","PRESENT")</f>
        <v>--</v>
      </c>
      <c r="U2201"/>
      <c r="V2201">
        <f t="shared" si="703"/>
        <v>0</v>
      </c>
    </row>
    <row r="2202" spans="9:22">
      <c r="I2202" s="96"/>
      <c r="N2202" s="52" t="s">
        <v>2155</v>
      </c>
      <c r="R2202"/>
      <c r="S2202" t="str">
        <f t="shared" si="702"/>
        <v/>
      </c>
      <c r="T2202" s="41" t="str">
        <f>IF(ISNA(VLOOKUP(P2202,'NEW XEQM.c'!E:F,2,0)),"--","PRESENT")</f>
        <v>--</v>
      </c>
      <c r="U2202"/>
      <c r="V2202">
        <f t="shared" si="703"/>
        <v>0</v>
      </c>
    </row>
    <row r="2203" spans="9:22">
      <c r="I2203" s="96"/>
      <c r="N2203" s="52" t="s">
        <v>2155</v>
      </c>
      <c r="R2203"/>
      <c r="S2203" t="str">
        <f t="shared" si="702"/>
        <v/>
      </c>
      <c r="T2203" s="41" t="str">
        <f>IF(ISNA(VLOOKUP(P2203,'NEW XEQM.c'!E:F,2,0)),"--","PRESENT")</f>
        <v>--</v>
      </c>
      <c r="U2203"/>
      <c r="V2203">
        <f t="shared" si="703"/>
        <v>0</v>
      </c>
    </row>
    <row r="2204" spans="9:22">
      <c r="I2204" s="96"/>
      <c r="N2204" s="52" t="s">
        <v>2155</v>
      </c>
      <c r="R2204"/>
      <c r="S2204" t="str">
        <f t="shared" si="702"/>
        <v/>
      </c>
      <c r="T2204" s="41" t="str">
        <f>IF(ISNA(VLOOKUP(P2204,'NEW XEQM.c'!E:F,2,0)),"--","PRESENT")</f>
        <v>--</v>
      </c>
      <c r="U2204"/>
      <c r="V2204">
        <f t="shared" si="703"/>
        <v>0</v>
      </c>
    </row>
    <row r="2205" spans="9:22">
      <c r="I2205" s="96"/>
      <c r="N2205" s="52" t="s">
        <v>2155</v>
      </c>
      <c r="R2205"/>
      <c r="S2205" t="str">
        <f t="shared" si="702"/>
        <v/>
      </c>
      <c r="T2205" s="41" t="str">
        <f>IF(ISNA(VLOOKUP(P2205,'NEW XEQM.c'!E:F,2,0)),"--","PRESENT")</f>
        <v>--</v>
      </c>
      <c r="U2205"/>
      <c r="V2205">
        <f t="shared" si="703"/>
        <v>0</v>
      </c>
    </row>
    <row r="2206" spans="9:22">
      <c r="I2206" s="96"/>
      <c r="N2206" s="52" t="s">
        <v>2155</v>
      </c>
      <c r="R2206"/>
      <c r="S2206" t="str">
        <f t="shared" si="702"/>
        <v/>
      </c>
      <c r="T2206" s="41" t="str">
        <f>IF(ISNA(VLOOKUP(P2206,'NEW XEQM.c'!E:F,2,0)),"--","PRESENT")</f>
        <v>--</v>
      </c>
      <c r="U2206"/>
      <c r="V2206">
        <f t="shared" si="703"/>
        <v>0</v>
      </c>
    </row>
    <row r="2207" spans="9:22">
      <c r="I2207" s="96"/>
      <c r="N2207" s="52" t="s">
        <v>2155</v>
      </c>
      <c r="R2207"/>
      <c r="S2207" t="str">
        <f t="shared" si="702"/>
        <v/>
      </c>
      <c r="T2207" s="41" t="str">
        <f>IF(ISNA(VLOOKUP(P2207,'NEW XEQM.c'!E:F,2,0)),"--","PRESENT")</f>
        <v>--</v>
      </c>
      <c r="U2207"/>
      <c r="V2207">
        <f t="shared" si="703"/>
        <v>0</v>
      </c>
    </row>
    <row r="2208" spans="9:22">
      <c r="I2208" s="96"/>
      <c r="N2208" s="52" t="s">
        <v>2155</v>
      </c>
      <c r="R2208"/>
      <c r="S2208" t="str">
        <f t="shared" si="702"/>
        <v/>
      </c>
      <c r="T2208" s="41" t="str">
        <f>IF(ISNA(VLOOKUP(P2208,'NEW XEQM.c'!E:F,2,0)),"--","PRESENT")</f>
        <v>--</v>
      </c>
      <c r="U2208"/>
      <c r="V2208">
        <f t="shared" si="703"/>
        <v>0</v>
      </c>
    </row>
    <row r="2209" spans="9:22">
      <c r="I2209" s="96"/>
      <c r="N2209" s="52" t="s">
        <v>2155</v>
      </c>
      <c r="R2209"/>
      <c r="S2209" t="str">
        <f t="shared" si="702"/>
        <v/>
      </c>
      <c r="T2209" s="41" t="str">
        <f>IF(ISNA(VLOOKUP(P2209,'NEW XEQM.c'!E:F,2,0)),"--","PRESENT")</f>
        <v>--</v>
      </c>
      <c r="U2209"/>
      <c r="V2209">
        <f t="shared" si="703"/>
        <v>0</v>
      </c>
    </row>
    <row r="2210" spans="9:22">
      <c r="I2210" s="96"/>
      <c r="N2210" s="52" t="s">
        <v>2155</v>
      </c>
      <c r="R2210"/>
      <c r="S2210" t="str">
        <f t="shared" si="702"/>
        <v/>
      </c>
      <c r="T2210" s="41" t="str">
        <f>IF(ISNA(VLOOKUP(P2210,'NEW XEQM.c'!E:F,2,0)),"--","PRESENT")</f>
        <v>--</v>
      </c>
      <c r="U2210"/>
      <c r="V2210">
        <f t="shared" si="703"/>
        <v>0</v>
      </c>
    </row>
    <row r="2211" spans="9:22">
      <c r="I2211" s="96"/>
      <c r="N2211" s="52" t="s">
        <v>2155</v>
      </c>
      <c r="R2211"/>
      <c r="S2211" t="str">
        <f t="shared" si="702"/>
        <v/>
      </c>
      <c r="T2211" s="41" t="str">
        <f>IF(ISNA(VLOOKUP(P2211,'NEW XEQM.c'!E:F,2,0)),"--","PRESENT")</f>
        <v>--</v>
      </c>
      <c r="U2211"/>
      <c r="V2211">
        <f t="shared" si="703"/>
        <v>0</v>
      </c>
    </row>
    <row r="2212" spans="9:22">
      <c r="I2212" s="96"/>
      <c r="N2212" s="52" t="s">
        <v>2155</v>
      </c>
      <c r="R2212"/>
      <c r="S2212" t="str">
        <f t="shared" si="702"/>
        <v/>
      </c>
      <c r="T2212" s="41" t="str">
        <f>IF(ISNA(VLOOKUP(P2212,'NEW XEQM.c'!E:F,2,0)),"--","PRESENT")</f>
        <v>--</v>
      </c>
      <c r="U2212"/>
      <c r="V2212">
        <f t="shared" si="703"/>
        <v>0</v>
      </c>
    </row>
    <row r="2213" spans="9:22">
      <c r="I2213" s="96"/>
      <c r="N2213" s="52" t="s">
        <v>2155</v>
      </c>
      <c r="R2213"/>
      <c r="S2213" t="str">
        <f t="shared" si="702"/>
        <v/>
      </c>
      <c r="T2213" s="41" t="str">
        <f>IF(ISNA(VLOOKUP(P2213,'NEW XEQM.c'!E:F,2,0)),"--","PRESENT")</f>
        <v>--</v>
      </c>
      <c r="U2213"/>
      <c r="V2213">
        <f t="shared" si="703"/>
        <v>0</v>
      </c>
    </row>
    <row r="2214" spans="9:22">
      <c r="I2214" s="96"/>
      <c r="N2214" s="52" t="s">
        <v>2155</v>
      </c>
      <c r="R2214"/>
      <c r="S2214" t="str">
        <f t="shared" si="702"/>
        <v/>
      </c>
      <c r="T2214" s="41" t="str">
        <f>IF(ISNA(VLOOKUP(P2214,'NEW XEQM.c'!E:F,2,0)),"--","PRESENT")</f>
        <v>--</v>
      </c>
      <c r="U2214"/>
      <c r="V2214">
        <f t="shared" si="703"/>
        <v>0</v>
      </c>
    </row>
    <row r="2215" spans="9:22">
      <c r="I2215" s="96"/>
      <c r="N2215" s="52" t="s">
        <v>2155</v>
      </c>
      <c r="R2215"/>
      <c r="S2215" t="str">
        <f t="shared" si="702"/>
        <v/>
      </c>
      <c r="T2215" s="41" t="str">
        <f>IF(ISNA(VLOOKUP(P2215,'NEW XEQM.c'!E:F,2,0)),"--","PRESENT")</f>
        <v>--</v>
      </c>
      <c r="U2215"/>
      <c r="V2215">
        <f t="shared" si="703"/>
        <v>0</v>
      </c>
    </row>
    <row r="2216" spans="9:22">
      <c r="I2216" s="96"/>
      <c r="N2216" s="52" t="s">
        <v>2155</v>
      </c>
      <c r="R2216"/>
      <c r="S2216" t="str">
        <f t="shared" si="702"/>
        <v/>
      </c>
      <c r="T2216" s="41" t="str">
        <f>IF(ISNA(VLOOKUP(P2216,'NEW XEQM.c'!E:F,2,0)),"--","PRESENT")</f>
        <v>--</v>
      </c>
      <c r="U2216"/>
      <c r="V2216">
        <f t="shared" si="703"/>
        <v>0</v>
      </c>
    </row>
    <row r="2217" spans="9:22">
      <c r="I2217" s="96"/>
      <c r="N2217" s="52" t="s">
        <v>2155</v>
      </c>
      <c r="R2217"/>
      <c r="S2217" t="str">
        <f t="shared" si="702"/>
        <v/>
      </c>
      <c r="T2217" s="41" t="str">
        <f>IF(ISNA(VLOOKUP(P2217,'NEW XEQM.c'!E:F,2,0)),"--","PRESENT")</f>
        <v>--</v>
      </c>
      <c r="U2217"/>
      <c r="V2217">
        <f t="shared" si="703"/>
        <v>0</v>
      </c>
    </row>
    <row r="2218" spans="9:22">
      <c r="I2218" s="96"/>
      <c r="N2218" s="52" t="s">
        <v>2155</v>
      </c>
      <c r="R2218"/>
      <c r="S2218" t="str">
        <f t="shared" si="702"/>
        <v/>
      </c>
      <c r="T2218" s="41" t="str">
        <f>IF(ISNA(VLOOKUP(P2218,'NEW XEQM.c'!E:F,2,0)),"--","PRESENT")</f>
        <v>--</v>
      </c>
      <c r="U2218"/>
      <c r="V2218">
        <f t="shared" si="703"/>
        <v>0</v>
      </c>
    </row>
    <row r="2219" spans="9:22">
      <c r="I2219" s="96"/>
      <c r="N2219" s="52" t="s">
        <v>2155</v>
      </c>
      <c r="R2219"/>
      <c r="S2219" t="str">
        <f t="shared" si="702"/>
        <v/>
      </c>
      <c r="T2219" s="41" t="str">
        <f>IF(ISNA(VLOOKUP(P2219,'NEW XEQM.c'!E:F,2,0)),"--","PRESENT")</f>
        <v>--</v>
      </c>
      <c r="U2219"/>
      <c r="V2219">
        <f t="shared" si="703"/>
        <v>0</v>
      </c>
    </row>
    <row r="2220" spans="9:22">
      <c r="I2220" s="96"/>
      <c r="N2220" s="52" t="s">
        <v>2155</v>
      </c>
      <c r="R2220"/>
      <c r="S2220" t="str">
        <f t="shared" si="702"/>
        <v/>
      </c>
      <c r="T2220" s="41" t="str">
        <f>IF(ISNA(VLOOKUP(P2220,'NEW XEQM.c'!E:F,2,0)),"--","PRESENT")</f>
        <v>--</v>
      </c>
      <c r="U2220"/>
      <c r="V2220">
        <f t="shared" si="703"/>
        <v>0</v>
      </c>
    </row>
    <row r="2221" spans="9:22">
      <c r="I2221" s="96"/>
      <c r="N2221" s="52" t="s">
        <v>2155</v>
      </c>
      <c r="R2221"/>
      <c r="S2221" t="str">
        <f t="shared" si="702"/>
        <v/>
      </c>
      <c r="T2221" s="41" t="str">
        <f>IF(ISNA(VLOOKUP(P2221,'NEW XEQM.c'!E:F,2,0)),"--","PRESENT")</f>
        <v>--</v>
      </c>
      <c r="U2221"/>
      <c r="V2221">
        <f t="shared" si="703"/>
        <v>0</v>
      </c>
    </row>
    <row r="2222" spans="9:22">
      <c r="I2222" s="96"/>
      <c r="N2222" s="52" t="s">
        <v>2155</v>
      </c>
      <c r="R2222"/>
      <c r="S2222" t="str">
        <f t="shared" si="702"/>
        <v/>
      </c>
      <c r="T2222" s="41" t="str">
        <f>IF(ISNA(VLOOKUP(P2222,'NEW XEQM.c'!E:F,2,0)),"--","PRESENT")</f>
        <v>--</v>
      </c>
      <c r="U2222"/>
      <c r="V2222">
        <f t="shared" si="703"/>
        <v>0</v>
      </c>
    </row>
    <row r="2223" spans="9:22">
      <c r="I2223" s="96"/>
      <c r="N2223" s="52" t="s">
        <v>2155</v>
      </c>
      <c r="R2223"/>
      <c r="S2223" t="str">
        <f t="shared" si="702"/>
        <v/>
      </c>
      <c r="T2223" s="41" t="str">
        <f>IF(ISNA(VLOOKUP(P2223,'NEW XEQM.c'!E:F,2,0)),"--","PRESENT")</f>
        <v>--</v>
      </c>
      <c r="U2223"/>
      <c r="V2223">
        <f t="shared" si="703"/>
        <v>0</v>
      </c>
    </row>
    <row r="2224" spans="9:22">
      <c r="I2224" s="96"/>
      <c r="N2224" s="52" t="s">
        <v>2155</v>
      </c>
      <c r="R2224"/>
      <c r="S2224" t="str">
        <f t="shared" si="702"/>
        <v/>
      </c>
      <c r="T2224" s="41" t="str">
        <f>IF(ISNA(VLOOKUP(P2224,'NEW XEQM.c'!E:F,2,0)),"--","PRESENT")</f>
        <v>--</v>
      </c>
      <c r="U2224"/>
      <c r="V2224">
        <f t="shared" si="703"/>
        <v>0</v>
      </c>
    </row>
    <row r="2225" spans="9:22">
      <c r="I2225" s="96"/>
      <c r="N2225" s="52" t="s">
        <v>2155</v>
      </c>
      <c r="R2225"/>
      <c r="S2225" t="str">
        <f t="shared" si="702"/>
        <v/>
      </c>
      <c r="T2225" s="41" t="str">
        <f>IF(ISNA(VLOOKUP(P2225,'NEW XEQM.c'!E:F,2,0)),"--","PRESENT")</f>
        <v>--</v>
      </c>
      <c r="U2225"/>
      <c r="V2225">
        <f t="shared" si="703"/>
        <v>0</v>
      </c>
    </row>
    <row r="2226" spans="9:22">
      <c r="I2226" s="96"/>
      <c r="N2226" s="52" t="s">
        <v>2155</v>
      </c>
      <c r="R2226"/>
      <c r="S2226" t="str">
        <f t="shared" si="702"/>
        <v/>
      </c>
      <c r="T2226" s="41" t="str">
        <f>IF(ISNA(VLOOKUP(P2226,'NEW XEQM.c'!E:F,2,0)),"--","PRESENT")</f>
        <v>--</v>
      </c>
      <c r="U2226"/>
      <c r="V2226">
        <f t="shared" si="703"/>
        <v>0</v>
      </c>
    </row>
    <row r="2227" spans="9:22">
      <c r="I2227" s="96"/>
      <c r="N2227" s="52" t="s">
        <v>2155</v>
      </c>
      <c r="R2227"/>
      <c r="S2227" t="str">
        <f t="shared" si="702"/>
        <v/>
      </c>
      <c r="T2227" s="41" t="str">
        <f>IF(ISNA(VLOOKUP(P2227,'NEW XEQM.c'!E:F,2,0)),"--","PRESENT")</f>
        <v>--</v>
      </c>
      <c r="U2227"/>
      <c r="V2227">
        <f t="shared" si="703"/>
        <v>0</v>
      </c>
    </row>
    <row r="2228" spans="9:22">
      <c r="I2228" s="96"/>
      <c r="N2228" s="52" t="s">
        <v>2155</v>
      </c>
      <c r="R2228"/>
      <c r="S2228" t="str">
        <f t="shared" si="702"/>
        <v/>
      </c>
      <c r="T2228" s="41" t="str">
        <f>IF(ISNA(VLOOKUP(P2228,'NEW XEQM.c'!E:F,2,0)),"--","PRESENT")</f>
        <v>--</v>
      </c>
      <c r="U2228"/>
      <c r="V2228">
        <f t="shared" si="703"/>
        <v>0</v>
      </c>
    </row>
    <row r="2229" spans="9:22">
      <c r="I2229" s="96"/>
      <c r="N2229" s="52" t="s">
        <v>2155</v>
      </c>
      <c r="R2229"/>
      <c r="S2229" t="str">
        <f t="shared" si="702"/>
        <v/>
      </c>
      <c r="T2229" s="41" t="str">
        <f>IF(ISNA(VLOOKUP(P2229,'NEW XEQM.c'!E:F,2,0)),"--","PRESENT")</f>
        <v>--</v>
      </c>
      <c r="U2229"/>
      <c r="V2229">
        <f t="shared" si="703"/>
        <v>0</v>
      </c>
    </row>
    <row r="2230" spans="9:22">
      <c r="I2230" s="96"/>
      <c r="N2230" s="52" t="s">
        <v>2155</v>
      </c>
      <c r="R2230"/>
      <c r="S2230" t="str">
        <f t="shared" si="702"/>
        <v/>
      </c>
      <c r="T2230" s="41" t="str">
        <f>IF(ISNA(VLOOKUP(P2230,'NEW XEQM.c'!E:F,2,0)),"--","PRESENT")</f>
        <v>--</v>
      </c>
      <c r="U2230"/>
      <c r="V2230">
        <f t="shared" si="703"/>
        <v>0</v>
      </c>
    </row>
    <row r="2231" spans="9:22">
      <c r="I2231" s="96"/>
      <c r="N2231" s="52" t="s">
        <v>2155</v>
      </c>
      <c r="R2231"/>
      <c r="S2231" t="str">
        <f t="shared" si="702"/>
        <v/>
      </c>
      <c r="T2231" s="41" t="str">
        <f>IF(ISNA(VLOOKUP(P2231,'NEW XEQM.c'!E:F,2,0)),"--","PRESENT")</f>
        <v>--</v>
      </c>
      <c r="U2231"/>
      <c r="V2231">
        <f t="shared" si="703"/>
        <v>0</v>
      </c>
    </row>
    <row r="2232" spans="9:22">
      <c r="I2232" s="96"/>
      <c r="N2232" s="52" t="s">
        <v>2155</v>
      </c>
      <c r="R2232"/>
      <c r="S2232" t="str">
        <f t="shared" si="702"/>
        <v/>
      </c>
      <c r="T2232" s="41" t="str">
        <f>IF(ISNA(VLOOKUP(P2232,'NEW XEQM.c'!E:F,2,0)),"--","PRESENT")</f>
        <v>--</v>
      </c>
      <c r="U2232"/>
      <c r="V2232">
        <f t="shared" si="703"/>
        <v>0</v>
      </c>
    </row>
    <row r="2233" spans="9:22">
      <c r="I2233" s="96"/>
      <c r="N2233" s="52" t="s">
        <v>2155</v>
      </c>
      <c r="R2233"/>
      <c r="S2233" t="str">
        <f t="shared" si="702"/>
        <v/>
      </c>
      <c r="T2233" s="41" t="str">
        <f>IF(ISNA(VLOOKUP(P2233,'NEW XEQM.c'!E:F,2,0)),"--","PRESENT")</f>
        <v>--</v>
      </c>
      <c r="U2233"/>
      <c r="V2233">
        <f t="shared" si="703"/>
        <v>0</v>
      </c>
    </row>
    <row r="2234" spans="9:22">
      <c r="I2234" s="96"/>
      <c r="N2234" s="52" t="s">
        <v>2155</v>
      </c>
      <c r="R2234"/>
      <c r="S2234" t="str">
        <f t="shared" si="702"/>
        <v/>
      </c>
      <c r="T2234" s="41" t="str">
        <f>IF(ISNA(VLOOKUP(P2234,'NEW XEQM.c'!E:F,2,0)),"--","PRESENT")</f>
        <v>--</v>
      </c>
      <c r="U2234"/>
      <c r="V2234">
        <f t="shared" si="703"/>
        <v>0</v>
      </c>
    </row>
    <row r="2235" spans="9:22">
      <c r="I2235" s="96"/>
      <c r="N2235" s="52" t="s">
        <v>2155</v>
      </c>
      <c r="R2235"/>
      <c r="S2235" t="str">
        <f t="shared" si="702"/>
        <v/>
      </c>
      <c r="T2235" s="41" t="str">
        <f>IF(ISNA(VLOOKUP(P2235,'NEW XEQM.c'!E:F,2,0)),"--","PRESENT")</f>
        <v>--</v>
      </c>
      <c r="U2235"/>
      <c r="V2235">
        <f t="shared" si="703"/>
        <v>0</v>
      </c>
    </row>
    <row r="2236" spans="9:22">
      <c r="I2236" s="96"/>
      <c r="N2236" s="52" t="s">
        <v>2155</v>
      </c>
      <c r="R2236"/>
      <c r="S2236" t="str">
        <f t="shared" si="702"/>
        <v/>
      </c>
      <c r="T2236" s="41" t="str">
        <f>IF(ISNA(VLOOKUP(P2236,'NEW XEQM.c'!E:F,2,0)),"--","PRESENT")</f>
        <v>--</v>
      </c>
      <c r="U2236"/>
      <c r="V2236">
        <f t="shared" si="703"/>
        <v>0</v>
      </c>
    </row>
    <row r="2237" spans="9:22">
      <c r="I2237" s="96"/>
      <c r="N2237" s="52" t="s">
        <v>2155</v>
      </c>
      <c r="R2237"/>
      <c r="S2237" t="str">
        <f t="shared" si="702"/>
        <v/>
      </c>
      <c r="T2237" s="41" t="str">
        <f>IF(ISNA(VLOOKUP(P2237,'NEW XEQM.c'!E:F,2,0)),"--","PRESENT")</f>
        <v>--</v>
      </c>
      <c r="U2237"/>
      <c r="V2237">
        <f t="shared" si="703"/>
        <v>0</v>
      </c>
    </row>
    <row r="2238" spans="9:22">
      <c r="I2238" s="96"/>
      <c r="N2238" s="52" t="s">
        <v>2155</v>
      </c>
      <c r="R2238"/>
      <c r="S2238" t="str">
        <f t="shared" si="702"/>
        <v/>
      </c>
      <c r="T2238" s="41" t="str">
        <f>IF(ISNA(VLOOKUP(P2238,'NEW XEQM.c'!E:F,2,0)),"--","PRESENT")</f>
        <v>--</v>
      </c>
      <c r="U2238"/>
      <c r="V2238">
        <f t="shared" si="703"/>
        <v>0</v>
      </c>
    </row>
    <row r="2239" spans="9:22">
      <c r="I2239" s="96"/>
      <c r="N2239" s="52" t="s">
        <v>2155</v>
      </c>
      <c r="R2239"/>
      <c r="S2239" t="str">
        <f t="shared" si="702"/>
        <v/>
      </c>
      <c r="T2239" s="41" t="str">
        <f>IF(ISNA(VLOOKUP(P2239,'NEW XEQM.c'!E:F,2,0)),"--","PRESENT")</f>
        <v>--</v>
      </c>
      <c r="U2239"/>
      <c r="V2239">
        <f t="shared" si="703"/>
        <v>0</v>
      </c>
    </row>
    <row r="2240" spans="9:22">
      <c r="I2240" s="96"/>
      <c r="N2240" s="52" t="s">
        <v>2155</v>
      </c>
      <c r="R2240"/>
      <c r="S2240" t="str">
        <f t="shared" si="702"/>
        <v/>
      </c>
      <c r="T2240" s="41" t="str">
        <f>IF(ISNA(VLOOKUP(P2240,'NEW XEQM.c'!E:F,2,0)),"--","PRESENT")</f>
        <v>--</v>
      </c>
      <c r="U2240"/>
      <c r="V2240">
        <f t="shared" si="703"/>
        <v>0</v>
      </c>
    </row>
    <row r="2241" spans="9:22">
      <c r="I2241" s="96"/>
      <c r="N2241" s="52" t="s">
        <v>2155</v>
      </c>
      <c r="R2241"/>
      <c r="S2241" t="str">
        <f t="shared" si="702"/>
        <v/>
      </c>
      <c r="T2241" s="41" t="str">
        <f>IF(ISNA(VLOOKUP(P2241,'NEW XEQM.c'!E:F,2,0)),"--","PRESENT")</f>
        <v>--</v>
      </c>
      <c r="U2241"/>
      <c r="V2241">
        <f t="shared" si="703"/>
        <v>0</v>
      </c>
    </row>
    <row r="2242" spans="9:22">
      <c r="I2242" s="96"/>
      <c r="N2242" s="52" t="s">
        <v>2155</v>
      </c>
      <c r="R2242"/>
      <c r="S2242" t="str">
        <f t="shared" si="702"/>
        <v/>
      </c>
      <c r="T2242" s="41" t="str">
        <f>IF(ISNA(VLOOKUP(P2242,'NEW XEQM.c'!E:F,2,0)),"--","PRESENT")</f>
        <v>--</v>
      </c>
      <c r="U2242"/>
      <c r="V2242">
        <f t="shared" si="703"/>
        <v>0</v>
      </c>
    </row>
    <row r="2243" spans="9:22">
      <c r="I2243" s="96"/>
      <c r="N2243" s="52" t="s">
        <v>2155</v>
      </c>
      <c r="R2243"/>
      <c r="S2243" t="str">
        <f t="shared" si="702"/>
        <v/>
      </c>
      <c r="T2243" s="41" t="str">
        <f>IF(ISNA(VLOOKUP(P2243,'NEW XEQM.c'!E:F,2,0)),"--","PRESENT")</f>
        <v>--</v>
      </c>
      <c r="U2243"/>
      <c r="V2243">
        <f t="shared" si="703"/>
        <v>0</v>
      </c>
    </row>
    <row r="2244" spans="9:22">
      <c r="I2244" s="96"/>
      <c r="N2244" s="52" t="s">
        <v>2155</v>
      </c>
      <c r="R2244"/>
      <c r="S2244" t="str">
        <f t="shared" si="702"/>
        <v/>
      </c>
      <c r="T2244" s="41" t="str">
        <f>IF(ISNA(VLOOKUP(P2244,'NEW XEQM.c'!E:F,2,0)),"--","PRESENT")</f>
        <v>--</v>
      </c>
      <c r="U2244"/>
      <c r="V2244">
        <f t="shared" si="703"/>
        <v>0</v>
      </c>
    </row>
    <row r="2245" spans="9:22">
      <c r="I2245" s="96"/>
      <c r="N2245" s="52" t="s">
        <v>2155</v>
      </c>
      <c r="R2245"/>
      <c r="S2245" t="str">
        <f t="shared" si="702"/>
        <v/>
      </c>
      <c r="T2245" s="41" t="str">
        <f>IF(ISNA(VLOOKUP(P2245,'NEW XEQM.c'!E:F,2,0)),"--","PRESENT")</f>
        <v>--</v>
      </c>
      <c r="U2245"/>
      <c r="V2245">
        <f t="shared" si="703"/>
        <v>0</v>
      </c>
    </row>
    <row r="2246" spans="9:22">
      <c r="I2246" s="96"/>
      <c r="N2246" s="52" t="s">
        <v>2155</v>
      </c>
      <c r="R2246"/>
      <c r="S2246" t="str">
        <f t="shared" si="702"/>
        <v/>
      </c>
      <c r="T2246" s="41" t="str">
        <f>IF(ISNA(VLOOKUP(P2246,'NEW XEQM.c'!E:F,2,0)),"--","PRESENT")</f>
        <v>--</v>
      </c>
      <c r="U2246"/>
      <c r="V2246">
        <f t="shared" si="703"/>
        <v>0</v>
      </c>
    </row>
    <row r="2247" spans="9:22">
      <c r="I2247" s="96"/>
      <c r="N2247" s="52" t="s">
        <v>2155</v>
      </c>
      <c r="R2247"/>
      <c r="S2247" t="str">
        <f t="shared" si="702"/>
        <v/>
      </c>
      <c r="T2247" s="41" t="str">
        <f>IF(ISNA(VLOOKUP(P2247,'NEW XEQM.c'!E:F,2,0)),"--","PRESENT")</f>
        <v>--</v>
      </c>
      <c r="U2247"/>
      <c r="V2247">
        <f t="shared" si="703"/>
        <v>0</v>
      </c>
    </row>
    <row r="2248" spans="9:22">
      <c r="I2248" s="96"/>
      <c r="N2248" s="52" t="s">
        <v>2155</v>
      </c>
      <c r="R2248"/>
      <c r="S2248" t="str">
        <f t="shared" si="702"/>
        <v/>
      </c>
      <c r="T2248" s="41" t="str">
        <f>IF(ISNA(VLOOKUP(P2248,'NEW XEQM.c'!E:F,2,0)),"--","PRESENT")</f>
        <v>--</v>
      </c>
      <c r="U2248"/>
      <c r="V2248">
        <f t="shared" si="703"/>
        <v>0</v>
      </c>
    </row>
    <row r="2249" spans="9:22">
      <c r="I2249" s="96"/>
      <c r="N2249" s="52" t="s">
        <v>2155</v>
      </c>
      <c r="R2249"/>
      <c r="S2249" t="str">
        <f t="shared" si="702"/>
        <v/>
      </c>
      <c r="T2249" s="41" t="str">
        <f>IF(ISNA(VLOOKUP(P2249,'NEW XEQM.c'!E:F,2,0)),"--","PRESENT")</f>
        <v>--</v>
      </c>
      <c r="U2249"/>
      <c r="V2249">
        <f t="shared" si="703"/>
        <v>0</v>
      </c>
    </row>
    <row r="2250" spans="9:22">
      <c r="I2250" s="96"/>
      <c r="N2250" s="52" t="s">
        <v>2155</v>
      </c>
      <c r="R2250"/>
      <c r="S2250" t="str">
        <f t="shared" si="702"/>
        <v/>
      </c>
      <c r="T2250" s="41" t="str">
        <f>IF(ISNA(VLOOKUP(P2250,'NEW XEQM.c'!E:F,2,0)),"--","PRESENT")</f>
        <v>--</v>
      </c>
      <c r="U2250"/>
      <c r="V2250">
        <f t="shared" si="703"/>
        <v>0</v>
      </c>
    </row>
    <row r="2251" spans="9:22">
      <c r="I2251" s="96"/>
      <c r="N2251" s="52" t="s">
        <v>2155</v>
      </c>
      <c r="R2251"/>
      <c r="S2251" t="str">
        <f t="shared" si="702"/>
        <v/>
      </c>
      <c r="T2251" s="41" t="str">
        <f>IF(ISNA(VLOOKUP(P2251,'NEW XEQM.c'!E:F,2,0)),"--","PRESENT")</f>
        <v>--</v>
      </c>
      <c r="U2251"/>
      <c r="V2251">
        <f t="shared" si="703"/>
        <v>0</v>
      </c>
    </row>
    <row r="2252" spans="9:22">
      <c r="I2252" s="96"/>
      <c r="N2252" s="52" t="s">
        <v>2155</v>
      </c>
      <c r="R2252"/>
      <c r="S2252" t="str">
        <f t="shared" ref="S2252:S2315" si="704">IF(E2252=F2252,"","NOT EQUAL")</f>
        <v/>
      </c>
      <c r="T2252" s="41" t="str">
        <f>IF(ISNA(VLOOKUP(P2252,'NEW XEQM.c'!E:F,2,0)),"--","PRESENT")</f>
        <v>--</v>
      </c>
      <c r="U2252"/>
      <c r="V2252">
        <f t="shared" ref="V2252:V2315" si="705">IF(AA2252&lt;&gt;"",V2251+1,V2251)</f>
        <v>0</v>
      </c>
    </row>
    <row r="2253" spans="9:22">
      <c r="I2253" s="96"/>
      <c r="N2253" s="52" t="s">
        <v>2155</v>
      </c>
      <c r="R2253"/>
      <c r="S2253" t="str">
        <f t="shared" si="704"/>
        <v/>
      </c>
      <c r="T2253" s="41" t="str">
        <f>IF(ISNA(VLOOKUP(P2253,'NEW XEQM.c'!E:F,2,0)),"--","PRESENT")</f>
        <v>--</v>
      </c>
      <c r="U2253"/>
      <c r="V2253">
        <f t="shared" si="705"/>
        <v>0</v>
      </c>
    </row>
    <row r="2254" spans="9:22">
      <c r="I2254" s="96"/>
      <c r="N2254" s="52" t="s">
        <v>2155</v>
      </c>
      <c r="R2254"/>
      <c r="S2254" t="str">
        <f t="shared" si="704"/>
        <v/>
      </c>
      <c r="T2254" s="41" t="str">
        <f>IF(ISNA(VLOOKUP(P2254,'NEW XEQM.c'!E:F,2,0)),"--","PRESENT")</f>
        <v>--</v>
      </c>
      <c r="U2254"/>
      <c r="V2254">
        <f t="shared" si="705"/>
        <v>0</v>
      </c>
    </row>
    <row r="2255" spans="9:22">
      <c r="I2255" s="96"/>
      <c r="N2255" s="52" t="s">
        <v>2155</v>
      </c>
      <c r="R2255"/>
      <c r="S2255" t="str">
        <f t="shared" si="704"/>
        <v/>
      </c>
      <c r="T2255" s="41" t="str">
        <f>IF(ISNA(VLOOKUP(P2255,'NEW XEQM.c'!E:F,2,0)),"--","PRESENT")</f>
        <v>--</v>
      </c>
      <c r="U2255"/>
      <c r="V2255">
        <f t="shared" si="705"/>
        <v>0</v>
      </c>
    </row>
    <row r="2256" spans="9:22">
      <c r="I2256" s="96"/>
      <c r="N2256" s="52" t="s">
        <v>2155</v>
      </c>
      <c r="R2256"/>
      <c r="S2256" t="str">
        <f t="shared" si="704"/>
        <v/>
      </c>
      <c r="T2256" s="41" t="str">
        <f>IF(ISNA(VLOOKUP(P2256,'NEW XEQM.c'!E:F,2,0)),"--","PRESENT")</f>
        <v>--</v>
      </c>
      <c r="U2256"/>
      <c r="V2256">
        <f t="shared" si="705"/>
        <v>0</v>
      </c>
    </row>
    <row r="2257" spans="9:22">
      <c r="I2257" s="96"/>
      <c r="N2257" s="52" t="s">
        <v>2155</v>
      </c>
      <c r="R2257"/>
      <c r="S2257" t="str">
        <f t="shared" si="704"/>
        <v/>
      </c>
      <c r="T2257" s="41" t="str">
        <f>IF(ISNA(VLOOKUP(P2257,'NEW XEQM.c'!E:F,2,0)),"--","PRESENT")</f>
        <v>--</v>
      </c>
      <c r="U2257"/>
      <c r="V2257">
        <f t="shared" si="705"/>
        <v>0</v>
      </c>
    </row>
    <row r="2258" spans="9:22">
      <c r="I2258" s="96"/>
      <c r="N2258" s="52" t="s">
        <v>2155</v>
      </c>
      <c r="R2258"/>
      <c r="S2258" t="str">
        <f t="shared" si="704"/>
        <v/>
      </c>
      <c r="T2258" s="41" t="str">
        <f>IF(ISNA(VLOOKUP(P2258,'NEW XEQM.c'!E:F,2,0)),"--","PRESENT")</f>
        <v>--</v>
      </c>
      <c r="U2258"/>
      <c r="V2258">
        <f t="shared" si="705"/>
        <v>0</v>
      </c>
    </row>
    <row r="2259" spans="9:22">
      <c r="I2259" s="96"/>
      <c r="N2259" s="52" t="s">
        <v>2155</v>
      </c>
      <c r="R2259"/>
      <c r="S2259" t="str">
        <f t="shared" si="704"/>
        <v/>
      </c>
      <c r="T2259" s="41" t="str">
        <f>IF(ISNA(VLOOKUP(P2259,'NEW XEQM.c'!E:F,2,0)),"--","PRESENT")</f>
        <v>--</v>
      </c>
      <c r="U2259"/>
      <c r="V2259">
        <f t="shared" si="705"/>
        <v>0</v>
      </c>
    </row>
    <row r="2260" spans="9:22">
      <c r="I2260" s="96"/>
      <c r="N2260" s="52" t="s">
        <v>2155</v>
      </c>
      <c r="R2260"/>
      <c r="S2260" t="str">
        <f t="shared" si="704"/>
        <v/>
      </c>
      <c r="T2260" s="41" t="str">
        <f>IF(ISNA(VLOOKUP(P2260,'NEW XEQM.c'!E:F,2,0)),"--","PRESENT")</f>
        <v>--</v>
      </c>
      <c r="U2260"/>
      <c r="V2260">
        <f t="shared" si="705"/>
        <v>0</v>
      </c>
    </row>
    <row r="2261" spans="9:22">
      <c r="I2261" s="96"/>
      <c r="N2261" s="52" t="s">
        <v>2155</v>
      </c>
      <c r="R2261"/>
      <c r="S2261" t="str">
        <f t="shared" si="704"/>
        <v/>
      </c>
      <c r="T2261" s="41" t="str">
        <f>IF(ISNA(VLOOKUP(P2261,'NEW XEQM.c'!E:F,2,0)),"--","PRESENT")</f>
        <v>--</v>
      </c>
      <c r="U2261"/>
      <c r="V2261">
        <f t="shared" si="705"/>
        <v>0</v>
      </c>
    </row>
    <row r="2262" spans="9:22">
      <c r="I2262" s="96"/>
      <c r="N2262" s="52" t="s">
        <v>2155</v>
      </c>
      <c r="R2262"/>
      <c r="S2262" t="str">
        <f t="shared" si="704"/>
        <v/>
      </c>
      <c r="T2262" s="41" t="str">
        <f>IF(ISNA(VLOOKUP(P2262,'NEW XEQM.c'!E:F,2,0)),"--","PRESENT")</f>
        <v>--</v>
      </c>
      <c r="U2262"/>
      <c r="V2262">
        <f t="shared" si="705"/>
        <v>0</v>
      </c>
    </row>
    <row r="2263" spans="9:22">
      <c r="I2263" s="96"/>
      <c r="N2263" s="52" t="s">
        <v>2155</v>
      </c>
      <c r="R2263"/>
      <c r="S2263" t="str">
        <f t="shared" si="704"/>
        <v/>
      </c>
      <c r="T2263" s="41" t="str">
        <f>IF(ISNA(VLOOKUP(P2263,'NEW XEQM.c'!E:F,2,0)),"--","PRESENT")</f>
        <v>--</v>
      </c>
      <c r="U2263"/>
      <c r="V2263">
        <f t="shared" si="705"/>
        <v>0</v>
      </c>
    </row>
    <row r="2264" spans="9:22">
      <c r="I2264" s="96"/>
      <c r="N2264" s="52" t="s">
        <v>2155</v>
      </c>
      <c r="R2264"/>
      <c r="S2264" t="str">
        <f t="shared" si="704"/>
        <v/>
      </c>
      <c r="T2264" s="41" t="str">
        <f>IF(ISNA(VLOOKUP(P2264,'NEW XEQM.c'!E:F,2,0)),"--","PRESENT")</f>
        <v>--</v>
      </c>
      <c r="U2264"/>
      <c r="V2264">
        <f t="shared" si="705"/>
        <v>0</v>
      </c>
    </row>
    <row r="2265" spans="9:22">
      <c r="I2265" s="96"/>
      <c r="N2265" s="52" t="s">
        <v>2155</v>
      </c>
      <c r="R2265"/>
      <c r="S2265" t="str">
        <f t="shared" si="704"/>
        <v/>
      </c>
      <c r="T2265" s="41" t="str">
        <f>IF(ISNA(VLOOKUP(P2265,'NEW XEQM.c'!E:F,2,0)),"--","PRESENT")</f>
        <v>--</v>
      </c>
      <c r="U2265"/>
      <c r="V2265">
        <f t="shared" si="705"/>
        <v>0</v>
      </c>
    </row>
    <row r="2266" spans="9:22">
      <c r="I2266" s="96"/>
      <c r="N2266" s="52" t="s">
        <v>2155</v>
      </c>
      <c r="R2266"/>
      <c r="S2266" t="str">
        <f t="shared" si="704"/>
        <v/>
      </c>
      <c r="T2266" s="41" t="str">
        <f>IF(ISNA(VLOOKUP(P2266,'NEW XEQM.c'!E:F,2,0)),"--","PRESENT")</f>
        <v>--</v>
      </c>
      <c r="U2266"/>
      <c r="V2266">
        <f t="shared" si="705"/>
        <v>0</v>
      </c>
    </row>
    <row r="2267" spans="9:22">
      <c r="I2267" s="96"/>
      <c r="N2267" s="52" t="s">
        <v>2155</v>
      </c>
      <c r="R2267"/>
      <c r="S2267" t="str">
        <f t="shared" si="704"/>
        <v/>
      </c>
      <c r="T2267" s="41" t="str">
        <f>IF(ISNA(VLOOKUP(P2267,'NEW XEQM.c'!E:F,2,0)),"--","PRESENT")</f>
        <v>--</v>
      </c>
      <c r="U2267"/>
      <c r="V2267">
        <f t="shared" si="705"/>
        <v>0</v>
      </c>
    </row>
    <row r="2268" spans="9:22">
      <c r="I2268" s="96"/>
      <c r="N2268" s="52" t="s">
        <v>2155</v>
      </c>
      <c r="R2268"/>
      <c r="S2268" t="str">
        <f t="shared" si="704"/>
        <v/>
      </c>
      <c r="T2268" s="41" t="str">
        <f>IF(ISNA(VLOOKUP(P2268,'NEW XEQM.c'!E:F,2,0)),"--","PRESENT")</f>
        <v>--</v>
      </c>
      <c r="U2268"/>
      <c r="V2268">
        <f t="shared" si="705"/>
        <v>0</v>
      </c>
    </row>
    <row r="2269" spans="9:22">
      <c r="I2269" s="96"/>
      <c r="N2269" s="52" t="s">
        <v>2155</v>
      </c>
      <c r="R2269"/>
      <c r="S2269" t="str">
        <f t="shared" si="704"/>
        <v/>
      </c>
      <c r="T2269" s="41" t="str">
        <f>IF(ISNA(VLOOKUP(P2269,'NEW XEQM.c'!E:F,2,0)),"--","PRESENT")</f>
        <v>--</v>
      </c>
      <c r="U2269"/>
      <c r="V2269">
        <f t="shared" si="705"/>
        <v>0</v>
      </c>
    </row>
    <row r="2270" spans="9:22">
      <c r="I2270" s="96"/>
      <c r="N2270" s="52" t="s">
        <v>2155</v>
      </c>
      <c r="R2270"/>
      <c r="S2270" t="str">
        <f t="shared" si="704"/>
        <v/>
      </c>
      <c r="T2270" s="41" t="str">
        <f>IF(ISNA(VLOOKUP(P2270,'NEW XEQM.c'!E:F,2,0)),"--","PRESENT")</f>
        <v>--</v>
      </c>
      <c r="U2270"/>
      <c r="V2270">
        <f t="shared" si="705"/>
        <v>0</v>
      </c>
    </row>
    <row r="2271" spans="9:22">
      <c r="I2271" s="96"/>
      <c r="N2271" s="52" t="s">
        <v>2155</v>
      </c>
      <c r="R2271"/>
      <c r="S2271" t="str">
        <f t="shared" si="704"/>
        <v/>
      </c>
      <c r="T2271" s="41" t="str">
        <f>IF(ISNA(VLOOKUP(P2271,'NEW XEQM.c'!E:F,2,0)),"--","PRESENT")</f>
        <v>--</v>
      </c>
      <c r="U2271"/>
      <c r="V2271">
        <f t="shared" si="705"/>
        <v>0</v>
      </c>
    </row>
    <row r="2272" spans="9:22">
      <c r="I2272" s="96"/>
      <c r="N2272" s="52" t="s">
        <v>2155</v>
      </c>
      <c r="R2272"/>
      <c r="S2272" t="str">
        <f t="shared" si="704"/>
        <v/>
      </c>
      <c r="T2272" s="41" t="str">
        <f>IF(ISNA(VLOOKUP(P2272,'NEW XEQM.c'!E:F,2,0)),"--","PRESENT")</f>
        <v>--</v>
      </c>
      <c r="U2272"/>
      <c r="V2272">
        <f t="shared" si="705"/>
        <v>0</v>
      </c>
    </row>
    <row r="2273" spans="9:22">
      <c r="I2273" s="96"/>
      <c r="N2273" s="52" t="s">
        <v>2155</v>
      </c>
      <c r="R2273"/>
      <c r="S2273" t="str">
        <f t="shared" si="704"/>
        <v/>
      </c>
      <c r="T2273" s="41" t="str">
        <f>IF(ISNA(VLOOKUP(P2273,'NEW XEQM.c'!E:F,2,0)),"--","PRESENT")</f>
        <v>--</v>
      </c>
      <c r="U2273"/>
      <c r="V2273">
        <f t="shared" si="705"/>
        <v>0</v>
      </c>
    </row>
    <row r="2274" spans="9:22">
      <c r="I2274" s="96"/>
      <c r="N2274" s="52" t="s">
        <v>2155</v>
      </c>
      <c r="R2274"/>
      <c r="S2274" t="str">
        <f t="shared" si="704"/>
        <v/>
      </c>
      <c r="T2274" s="41" t="str">
        <f>IF(ISNA(VLOOKUP(P2274,'NEW XEQM.c'!E:F,2,0)),"--","PRESENT")</f>
        <v>--</v>
      </c>
      <c r="U2274"/>
      <c r="V2274">
        <f t="shared" si="705"/>
        <v>0</v>
      </c>
    </row>
    <row r="2275" spans="9:22">
      <c r="I2275" s="96"/>
      <c r="N2275" s="52" t="s">
        <v>2155</v>
      </c>
      <c r="R2275"/>
      <c r="S2275" t="str">
        <f t="shared" si="704"/>
        <v/>
      </c>
      <c r="T2275" s="41" t="str">
        <f>IF(ISNA(VLOOKUP(P2275,'NEW XEQM.c'!E:F,2,0)),"--","PRESENT")</f>
        <v>--</v>
      </c>
      <c r="U2275"/>
      <c r="V2275">
        <f t="shared" si="705"/>
        <v>0</v>
      </c>
    </row>
    <row r="2276" spans="9:22">
      <c r="I2276" s="96"/>
      <c r="N2276" s="52" t="s">
        <v>2155</v>
      </c>
      <c r="R2276"/>
      <c r="S2276" t="str">
        <f t="shared" si="704"/>
        <v/>
      </c>
      <c r="T2276" s="41" t="str">
        <f>IF(ISNA(VLOOKUP(P2276,'NEW XEQM.c'!E:F,2,0)),"--","PRESENT")</f>
        <v>--</v>
      </c>
      <c r="U2276"/>
      <c r="V2276">
        <f t="shared" si="705"/>
        <v>0</v>
      </c>
    </row>
    <row r="2277" spans="9:22">
      <c r="I2277" s="96"/>
      <c r="N2277" s="52" t="s">
        <v>2155</v>
      </c>
      <c r="R2277"/>
      <c r="S2277" t="str">
        <f t="shared" si="704"/>
        <v/>
      </c>
      <c r="T2277" s="41" t="str">
        <f>IF(ISNA(VLOOKUP(P2277,'NEW XEQM.c'!E:F,2,0)),"--","PRESENT")</f>
        <v>--</v>
      </c>
      <c r="U2277"/>
      <c r="V2277">
        <f t="shared" si="705"/>
        <v>0</v>
      </c>
    </row>
    <row r="2278" spans="9:22">
      <c r="I2278" s="96"/>
      <c r="N2278" s="52" t="s">
        <v>2155</v>
      </c>
      <c r="R2278"/>
      <c r="S2278" t="str">
        <f t="shared" si="704"/>
        <v/>
      </c>
      <c r="T2278" s="41" t="str">
        <f>IF(ISNA(VLOOKUP(P2278,'NEW XEQM.c'!E:F,2,0)),"--","PRESENT")</f>
        <v>--</v>
      </c>
      <c r="U2278"/>
      <c r="V2278">
        <f t="shared" si="705"/>
        <v>0</v>
      </c>
    </row>
    <row r="2279" spans="9:22">
      <c r="I2279" s="96"/>
      <c r="N2279" s="52" t="s">
        <v>2155</v>
      </c>
      <c r="R2279"/>
      <c r="S2279" t="str">
        <f t="shared" si="704"/>
        <v/>
      </c>
      <c r="T2279" s="41" t="str">
        <f>IF(ISNA(VLOOKUP(P2279,'NEW XEQM.c'!E:F,2,0)),"--","PRESENT")</f>
        <v>--</v>
      </c>
      <c r="U2279"/>
      <c r="V2279">
        <f t="shared" si="705"/>
        <v>0</v>
      </c>
    </row>
    <row r="2280" spans="9:22">
      <c r="I2280" s="96"/>
      <c r="N2280" s="52" t="s">
        <v>2155</v>
      </c>
      <c r="R2280"/>
      <c r="S2280" t="str">
        <f t="shared" si="704"/>
        <v/>
      </c>
      <c r="T2280" s="41" t="str">
        <f>IF(ISNA(VLOOKUP(P2280,'NEW XEQM.c'!E:F,2,0)),"--","PRESENT")</f>
        <v>--</v>
      </c>
      <c r="U2280"/>
      <c r="V2280">
        <f t="shared" si="705"/>
        <v>0</v>
      </c>
    </row>
    <row r="2281" spans="9:22">
      <c r="I2281" s="96"/>
      <c r="N2281" s="52" t="s">
        <v>2155</v>
      </c>
      <c r="R2281"/>
      <c r="S2281" t="str">
        <f t="shared" si="704"/>
        <v/>
      </c>
      <c r="T2281" s="41" t="str">
        <f>IF(ISNA(VLOOKUP(P2281,'NEW XEQM.c'!E:F,2,0)),"--","PRESENT")</f>
        <v>--</v>
      </c>
      <c r="U2281"/>
      <c r="V2281">
        <f t="shared" si="705"/>
        <v>0</v>
      </c>
    </row>
    <row r="2282" spans="9:22">
      <c r="I2282" s="96"/>
      <c r="N2282" s="52" t="s">
        <v>2155</v>
      </c>
      <c r="R2282"/>
      <c r="S2282" t="str">
        <f t="shared" si="704"/>
        <v/>
      </c>
      <c r="T2282" s="41" t="str">
        <f>IF(ISNA(VLOOKUP(P2282,'NEW XEQM.c'!E:F,2,0)),"--","PRESENT")</f>
        <v>--</v>
      </c>
      <c r="U2282"/>
      <c r="V2282">
        <f t="shared" si="705"/>
        <v>0</v>
      </c>
    </row>
    <row r="2283" spans="9:22">
      <c r="I2283" s="96"/>
      <c r="N2283" s="52" t="s">
        <v>2155</v>
      </c>
      <c r="R2283"/>
      <c r="S2283" t="str">
        <f t="shared" si="704"/>
        <v/>
      </c>
      <c r="T2283" s="41" t="str">
        <f>IF(ISNA(VLOOKUP(P2283,'NEW XEQM.c'!E:F,2,0)),"--","PRESENT")</f>
        <v>--</v>
      </c>
      <c r="U2283"/>
      <c r="V2283">
        <f t="shared" si="705"/>
        <v>0</v>
      </c>
    </row>
    <row r="2284" spans="9:22">
      <c r="I2284" s="96"/>
      <c r="N2284" s="52" t="s">
        <v>2155</v>
      </c>
      <c r="R2284"/>
      <c r="S2284" t="str">
        <f t="shared" si="704"/>
        <v/>
      </c>
      <c r="T2284" s="41" t="str">
        <f>IF(ISNA(VLOOKUP(P2284,'NEW XEQM.c'!E:F,2,0)),"--","PRESENT")</f>
        <v>--</v>
      </c>
      <c r="U2284"/>
      <c r="V2284">
        <f t="shared" si="705"/>
        <v>0</v>
      </c>
    </row>
    <row r="2285" spans="9:22">
      <c r="I2285" s="96"/>
      <c r="N2285" s="52" t="s">
        <v>2155</v>
      </c>
      <c r="R2285"/>
      <c r="S2285" t="str">
        <f t="shared" si="704"/>
        <v/>
      </c>
      <c r="T2285" s="41" t="str">
        <f>IF(ISNA(VLOOKUP(P2285,'NEW XEQM.c'!E:F,2,0)),"--","PRESENT")</f>
        <v>--</v>
      </c>
      <c r="U2285"/>
      <c r="V2285">
        <f t="shared" si="705"/>
        <v>0</v>
      </c>
    </row>
    <row r="2286" spans="9:22">
      <c r="I2286" s="96"/>
      <c r="N2286" s="52" t="s">
        <v>2155</v>
      </c>
      <c r="R2286"/>
      <c r="S2286" t="str">
        <f t="shared" si="704"/>
        <v/>
      </c>
      <c r="T2286" s="41" t="str">
        <f>IF(ISNA(VLOOKUP(P2286,'NEW XEQM.c'!E:F,2,0)),"--","PRESENT")</f>
        <v>--</v>
      </c>
      <c r="U2286"/>
      <c r="V2286">
        <f t="shared" si="705"/>
        <v>0</v>
      </c>
    </row>
    <row r="2287" spans="9:22">
      <c r="I2287" s="96"/>
      <c r="N2287" s="52" t="s">
        <v>2155</v>
      </c>
      <c r="R2287"/>
      <c r="S2287" t="str">
        <f t="shared" si="704"/>
        <v/>
      </c>
      <c r="T2287" s="41" t="str">
        <f>IF(ISNA(VLOOKUP(P2287,'NEW XEQM.c'!E:F,2,0)),"--","PRESENT")</f>
        <v>--</v>
      </c>
      <c r="U2287"/>
      <c r="V2287">
        <f t="shared" si="705"/>
        <v>0</v>
      </c>
    </row>
    <row r="2288" spans="9:22">
      <c r="I2288" s="96"/>
      <c r="N2288" s="52" t="s">
        <v>2155</v>
      </c>
      <c r="R2288"/>
      <c r="S2288" t="str">
        <f t="shared" si="704"/>
        <v/>
      </c>
      <c r="T2288" s="41" t="str">
        <f>IF(ISNA(VLOOKUP(P2288,'NEW XEQM.c'!E:F,2,0)),"--","PRESENT")</f>
        <v>--</v>
      </c>
      <c r="U2288"/>
      <c r="V2288">
        <f t="shared" si="705"/>
        <v>0</v>
      </c>
    </row>
    <row r="2289" spans="9:22">
      <c r="I2289" s="96"/>
      <c r="N2289" s="52" t="s">
        <v>2155</v>
      </c>
      <c r="R2289"/>
      <c r="S2289" t="str">
        <f t="shared" si="704"/>
        <v/>
      </c>
      <c r="T2289" s="41" t="str">
        <f>IF(ISNA(VLOOKUP(P2289,'NEW XEQM.c'!E:F,2,0)),"--","PRESENT")</f>
        <v>--</v>
      </c>
      <c r="U2289"/>
      <c r="V2289">
        <f t="shared" si="705"/>
        <v>0</v>
      </c>
    </row>
    <row r="2290" spans="9:22">
      <c r="I2290" s="96"/>
      <c r="N2290" s="52" t="s">
        <v>2155</v>
      </c>
      <c r="R2290"/>
      <c r="S2290" t="str">
        <f t="shared" si="704"/>
        <v/>
      </c>
      <c r="T2290" s="41" t="str">
        <f>IF(ISNA(VLOOKUP(P2290,'NEW XEQM.c'!E:F,2,0)),"--","PRESENT")</f>
        <v>--</v>
      </c>
      <c r="U2290"/>
      <c r="V2290">
        <f t="shared" si="705"/>
        <v>0</v>
      </c>
    </row>
    <row r="2291" spans="9:22">
      <c r="I2291" s="96"/>
      <c r="N2291" s="52" t="s">
        <v>2155</v>
      </c>
      <c r="R2291"/>
      <c r="S2291" t="str">
        <f t="shared" si="704"/>
        <v/>
      </c>
      <c r="T2291" s="41" t="str">
        <f>IF(ISNA(VLOOKUP(P2291,'NEW XEQM.c'!E:F,2,0)),"--","PRESENT")</f>
        <v>--</v>
      </c>
      <c r="U2291"/>
      <c r="V2291">
        <f t="shared" si="705"/>
        <v>0</v>
      </c>
    </row>
    <row r="2292" spans="9:22">
      <c r="I2292" s="96"/>
      <c r="N2292" s="52" t="s">
        <v>2155</v>
      </c>
      <c r="R2292"/>
      <c r="S2292" t="str">
        <f t="shared" si="704"/>
        <v/>
      </c>
      <c r="T2292" s="41" t="str">
        <f>IF(ISNA(VLOOKUP(P2292,'NEW XEQM.c'!E:F,2,0)),"--","PRESENT")</f>
        <v>--</v>
      </c>
      <c r="U2292"/>
      <c r="V2292">
        <f t="shared" si="705"/>
        <v>0</v>
      </c>
    </row>
    <row r="2293" spans="9:22">
      <c r="I2293" s="96"/>
      <c r="N2293" s="52" t="s">
        <v>2155</v>
      </c>
      <c r="R2293"/>
      <c r="S2293" t="str">
        <f t="shared" si="704"/>
        <v/>
      </c>
      <c r="T2293" s="41" t="str">
        <f>IF(ISNA(VLOOKUP(P2293,'NEW XEQM.c'!E:F,2,0)),"--","PRESENT")</f>
        <v>--</v>
      </c>
      <c r="U2293"/>
      <c r="V2293">
        <f t="shared" si="705"/>
        <v>0</v>
      </c>
    </row>
    <row r="2294" spans="9:22">
      <c r="I2294" s="96"/>
      <c r="N2294" s="52" t="s">
        <v>2155</v>
      </c>
      <c r="R2294"/>
      <c r="S2294" t="str">
        <f t="shared" si="704"/>
        <v/>
      </c>
      <c r="T2294" s="41" t="str">
        <f>IF(ISNA(VLOOKUP(P2294,'NEW XEQM.c'!E:F,2,0)),"--","PRESENT")</f>
        <v>--</v>
      </c>
      <c r="U2294"/>
      <c r="V2294">
        <f t="shared" si="705"/>
        <v>0</v>
      </c>
    </row>
    <row r="2295" spans="9:22">
      <c r="I2295" s="96"/>
      <c r="N2295" s="52" t="s">
        <v>2155</v>
      </c>
      <c r="R2295"/>
      <c r="S2295" t="str">
        <f t="shared" si="704"/>
        <v/>
      </c>
      <c r="T2295" s="41" t="str">
        <f>IF(ISNA(VLOOKUP(P2295,'NEW XEQM.c'!E:F,2,0)),"--","PRESENT")</f>
        <v>--</v>
      </c>
      <c r="U2295"/>
      <c r="V2295">
        <f t="shared" si="705"/>
        <v>0</v>
      </c>
    </row>
    <row r="2296" spans="9:22">
      <c r="I2296" s="96"/>
      <c r="N2296" s="52" t="s">
        <v>2155</v>
      </c>
      <c r="R2296"/>
      <c r="S2296" t="str">
        <f t="shared" si="704"/>
        <v/>
      </c>
      <c r="T2296" s="41" t="str">
        <f>IF(ISNA(VLOOKUP(P2296,'NEW XEQM.c'!E:F,2,0)),"--","PRESENT")</f>
        <v>--</v>
      </c>
      <c r="U2296"/>
      <c r="V2296">
        <f t="shared" si="705"/>
        <v>0</v>
      </c>
    </row>
    <row r="2297" spans="9:22">
      <c r="I2297" s="96"/>
      <c r="N2297" s="52" t="s">
        <v>2155</v>
      </c>
      <c r="R2297"/>
      <c r="S2297" t="str">
        <f t="shared" si="704"/>
        <v/>
      </c>
      <c r="T2297" s="41" t="str">
        <f>IF(ISNA(VLOOKUP(P2297,'NEW XEQM.c'!E:F,2,0)),"--","PRESENT")</f>
        <v>--</v>
      </c>
      <c r="U2297"/>
      <c r="V2297">
        <f t="shared" si="705"/>
        <v>0</v>
      </c>
    </row>
    <row r="2298" spans="9:22">
      <c r="I2298" s="96"/>
      <c r="N2298" s="52" t="s">
        <v>2155</v>
      </c>
      <c r="R2298"/>
      <c r="S2298" t="str">
        <f t="shared" si="704"/>
        <v/>
      </c>
      <c r="T2298" s="41" t="str">
        <f>IF(ISNA(VLOOKUP(P2298,'NEW XEQM.c'!E:F,2,0)),"--","PRESENT")</f>
        <v>--</v>
      </c>
      <c r="U2298"/>
      <c r="V2298">
        <f t="shared" si="705"/>
        <v>0</v>
      </c>
    </row>
    <row r="2299" spans="9:22">
      <c r="I2299" s="96"/>
      <c r="N2299" s="52" t="s">
        <v>2155</v>
      </c>
      <c r="R2299"/>
      <c r="S2299" t="str">
        <f t="shared" si="704"/>
        <v/>
      </c>
      <c r="T2299" s="41" t="str">
        <f>IF(ISNA(VLOOKUP(P2299,'NEW XEQM.c'!E:F,2,0)),"--","PRESENT")</f>
        <v>--</v>
      </c>
      <c r="U2299"/>
      <c r="V2299">
        <f t="shared" si="705"/>
        <v>0</v>
      </c>
    </row>
    <row r="2300" spans="9:22">
      <c r="I2300" s="96"/>
      <c r="N2300" s="52" t="s">
        <v>2155</v>
      </c>
      <c r="R2300"/>
      <c r="S2300" t="str">
        <f t="shared" si="704"/>
        <v/>
      </c>
      <c r="T2300" s="41" t="str">
        <f>IF(ISNA(VLOOKUP(P2300,'NEW XEQM.c'!E:F,2,0)),"--","PRESENT")</f>
        <v>--</v>
      </c>
      <c r="U2300"/>
      <c r="V2300">
        <f t="shared" si="705"/>
        <v>0</v>
      </c>
    </row>
    <row r="2301" spans="9:22">
      <c r="I2301" s="96"/>
      <c r="N2301" s="52" t="s">
        <v>2155</v>
      </c>
      <c r="R2301"/>
      <c r="S2301" t="str">
        <f t="shared" si="704"/>
        <v/>
      </c>
      <c r="T2301" s="41" t="str">
        <f>IF(ISNA(VLOOKUP(P2301,'NEW XEQM.c'!E:F,2,0)),"--","PRESENT")</f>
        <v>--</v>
      </c>
      <c r="U2301"/>
      <c r="V2301">
        <f t="shared" si="705"/>
        <v>0</v>
      </c>
    </row>
    <row r="2302" spans="9:22">
      <c r="I2302" s="96"/>
      <c r="N2302" s="52" t="s">
        <v>2155</v>
      </c>
      <c r="R2302"/>
      <c r="S2302" t="str">
        <f t="shared" si="704"/>
        <v/>
      </c>
      <c r="T2302" s="41" t="str">
        <f>IF(ISNA(VLOOKUP(P2302,'NEW XEQM.c'!E:F,2,0)),"--","PRESENT")</f>
        <v>--</v>
      </c>
      <c r="U2302"/>
      <c r="V2302">
        <f t="shared" si="705"/>
        <v>0</v>
      </c>
    </row>
    <row r="2303" spans="9:22">
      <c r="I2303" s="96"/>
      <c r="N2303" s="52" t="s">
        <v>2155</v>
      </c>
      <c r="R2303"/>
      <c r="S2303" t="str">
        <f t="shared" si="704"/>
        <v/>
      </c>
      <c r="T2303" s="41" t="str">
        <f>IF(ISNA(VLOOKUP(P2303,'NEW XEQM.c'!E:F,2,0)),"--","PRESENT")</f>
        <v>--</v>
      </c>
      <c r="U2303"/>
      <c r="V2303">
        <f t="shared" si="705"/>
        <v>0</v>
      </c>
    </row>
    <row r="2304" spans="9:22">
      <c r="I2304" s="96"/>
      <c r="N2304" s="52" t="s">
        <v>2155</v>
      </c>
      <c r="R2304"/>
      <c r="S2304" t="str">
        <f t="shared" si="704"/>
        <v/>
      </c>
      <c r="T2304" s="41" t="str">
        <f>IF(ISNA(VLOOKUP(P2304,'NEW XEQM.c'!E:F,2,0)),"--","PRESENT")</f>
        <v>--</v>
      </c>
      <c r="U2304"/>
      <c r="V2304">
        <f t="shared" si="705"/>
        <v>0</v>
      </c>
    </row>
    <row r="2305" spans="9:22">
      <c r="I2305" s="96"/>
      <c r="N2305" s="52" t="s">
        <v>2155</v>
      </c>
      <c r="R2305"/>
      <c r="S2305" t="str">
        <f t="shared" si="704"/>
        <v/>
      </c>
      <c r="T2305" s="41" t="str">
        <f>IF(ISNA(VLOOKUP(P2305,'NEW XEQM.c'!E:F,2,0)),"--","PRESENT")</f>
        <v>--</v>
      </c>
      <c r="U2305"/>
      <c r="V2305">
        <f t="shared" si="705"/>
        <v>0</v>
      </c>
    </row>
    <row r="2306" spans="9:22">
      <c r="I2306" s="96"/>
      <c r="N2306" s="52" t="s">
        <v>2155</v>
      </c>
      <c r="R2306"/>
      <c r="S2306" t="str">
        <f t="shared" si="704"/>
        <v/>
      </c>
      <c r="T2306" s="41" t="str">
        <f>IF(ISNA(VLOOKUP(P2306,'NEW XEQM.c'!E:F,2,0)),"--","PRESENT")</f>
        <v>--</v>
      </c>
      <c r="U2306"/>
      <c r="V2306">
        <f t="shared" si="705"/>
        <v>0</v>
      </c>
    </row>
    <row r="2307" spans="9:22">
      <c r="I2307" s="96"/>
      <c r="N2307" s="52" t="s">
        <v>2155</v>
      </c>
      <c r="R2307"/>
      <c r="S2307" t="str">
        <f t="shared" si="704"/>
        <v/>
      </c>
      <c r="T2307" s="41" t="str">
        <f>IF(ISNA(VLOOKUP(P2307,'NEW XEQM.c'!E:F,2,0)),"--","PRESENT")</f>
        <v>--</v>
      </c>
      <c r="U2307"/>
      <c r="V2307">
        <f t="shared" si="705"/>
        <v>0</v>
      </c>
    </row>
    <row r="2308" spans="9:22">
      <c r="I2308" s="96"/>
      <c r="N2308" s="52" t="s">
        <v>2155</v>
      </c>
      <c r="R2308"/>
      <c r="S2308" t="str">
        <f t="shared" si="704"/>
        <v/>
      </c>
      <c r="T2308" s="41" t="str">
        <f>IF(ISNA(VLOOKUP(P2308,'NEW XEQM.c'!E:F,2,0)),"--","PRESENT")</f>
        <v>--</v>
      </c>
      <c r="U2308"/>
      <c r="V2308">
        <f t="shared" si="705"/>
        <v>0</v>
      </c>
    </row>
    <row r="2309" spans="9:22">
      <c r="I2309" s="96"/>
      <c r="N2309" s="52" t="s">
        <v>2155</v>
      </c>
      <c r="R2309"/>
      <c r="S2309" t="str">
        <f t="shared" si="704"/>
        <v/>
      </c>
      <c r="T2309" s="41" t="str">
        <f>IF(ISNA(VLOOKUP(P2309,'NEW XEQM.c'!E:F,2,0)),"--","PRESENT")</f>
        <v>--</v>
      </c>
      <c r="U2309"/>
      <c r="V2309">
        <f t="shared" si="705"/>
        <v>0</v>
      </c>
    </row>
    <row r="2310" spans="9:22">
      <c r="I2310" s="96"/>
      <c r="N2310" s="52" t="s">
        <v>2155</v>
      </c>
      <c r="R2310"/>
      <c r="S2310" t="str">
        <f t="shared" si="704"/>
        <v/>
      </c>
      <c r="T2310" s="41" t="str">
        <f>IF(ISNA(VLOOKUP(P2310,'NEW XEQM.c'!E:F,2,0)),"--","PRESENT")</f>
        <v>--</v>
      </c>
      <c r="U2310"/>
      <c r="V2310">
        <f t="shared" si="705"/>
        <v>0</v>
      </c>
    </row>
    <row r="2311" spans="9:22">
      <c r="I2311" s="96"/>
      <c r="N2311" s="52" t="s">
        <v>2155</v>
      </c>
      <c r="R2311"/>
      <c r="S2311" t="str">
        <f t="shared" si="704"/>
        <v/>
      </c>
      <c r="T2311" s="41" t="str">
        <f>IF(ISNA(VLOOKUP(P2311,'NEW XEQM.c'!E:F,2,0)),"--","PRESENT")</f>
        <v>--</v>
      </c>
      <c r="U2311"/>
      <c r="V2311">
        <f t="shared" si="705"/>
        <v>0</v>
      </c>
    </row>
    <row r="2312" spans="9:22">
      <c r="I2312" s="96"/>
      <c r="N2312" s="52" t="s">
        <v>2155</v>
      </c>
      <c r="R2312"/>
      <c r="S2312" t="str">
        <f t="shared" si="704"/>
        <v/>
      </c>
      <c r="T2312" s="41" t="str">
        <f>IF(ISNA(VLOOKUP(P2312,'NEW XEQM.c'!E:F,2,0)),"--","PRESENT")</f>
        <v>--</v>
      </c>
      <c r="U2312"/>
      <c r="V2312">
        <f t="shared" si="705"/>
        <v>0</v>
      </c>
    </row>
    <row r="2313" spans="9:22">
      <c r="I2313" s="96"/>
      <c r="N2313" s="52" t="s">
        <v>2155</v>
      </c>
      <c r="R2313"/>
      <c r="S2313" t="str">
        <f t="shared" si="704"/>
        <v/>
      </c>
      <c r="T2313" s="41" t="str">
        <f>IF(ISNA(VLOOKUP(P2313,'NEW XEQM.c'!E:F,2,0)),"--","PRESENT")</f>
        <v>--</v>
      </c>
      <c r="U2313"/>
      <c r="V2313">
        <f t="shared" si="705"/>
        <v>0</v>
      </c>
    </row>
    <row r="2314" spans="9:22">
      <c r="I2314" s="96"/>
      <c r="N2314" s="52" t="s">
        <v>2155</v>
      </c>
      <c r="R2314"/>
      <c r="S2314" t="str">
        <f t="shared" si="704"/>
        <v/>
      </c>
      <c r="T2314" s="41" t="str">
        <f>IF(ISNA(VLOOKUP(P2314,'NEW XEQM.c'!E:F,2,0)),"--","PRESENT")</f>
        <v>--</v>
      </c>
      <c r="U2314"/>
      <c r="V2314">
        <f t="shared" si="705"/>
        <v>0</v>
      </c>
    </row>
    <row r="2315" spans="9:22">
      <c r="I2315" s="96"/>
      <c r="N2315" s="52" t="s">
        <v>2155</v>
      </c>
      <c r="R2315"/>
      <c r="S2315" t="str">
        <f t="shared" si="704"/>
        <v/>
      </c>
      <c r="T2315" s="41" t="str">
        <f>IF(ISNA(VLOOKUP(P2315,'NEW XEQM.c'!E:F,2,0)),"--","PRESENT")</f>
        <v>--</v>
      </c>
      <c r="U2315"/>
      <c r="V2315">
        <f t="shared" si="705"/>
        <v>0</v>
      </c>
    </row>
    <row r="2316" spans="9:22">
      <c r="I2316" s="96"/>
      <c r="N2316" s="52" t="s">
        <v>2155</v>
      </c>
      <c r="R2316"/>
      <c r="S2316" t="str">
        <f t="shared" ref="S2316:S2379" si="706">IF(E2316=F2316,"","NOT EQUAL")</f>
        <v/>
      </c>
      <c r="T2316" s="41" t="str">
        <f>IF(ISNA(VLOOKUP(P2316,'NEW XEQM.c'!E:F,2,0)),"--","PRESENT")</f>
        <v>--</v>
      </c>
      <c r="U2316"/>
      <c r="V2316">
        <f t="shared" ref="V2316:V2379" si="707">IF(AA2316&lt;&gt;"",V2315+1,V2315)</f>
        <v>0</v>
      </c>
    </row>
    <row r="2317" spans="9:22">
      <c r="I2317" s="96"/>
      <c r="N2317" s="52" t="s">
        <v>2155</v>
      </c>
      <c r="R2317"/>
      <c r="S2317" t="str">
        <f t="shared" si="706"/>
        <v/>
      </c>
      <c r="T2317" s="41" t="str">
        <f>IF(ISNA(VLOOKUP(P2317,'NEW XEQM.c'!E:F,2,0)),"--","PRESENT")</f>
        <v>--</v>
      </c>
      <c r="U2317"/>
      <c r="V2317">
        <f t="shared" si="707"/>
        <v>0</v>
      </c>
    </row>
    <row r="2318" spans="9:22">
      <c r="I2318" s="96"/>
      <c r="N2318" s="52" t="s">
        <v>2155</v>
      </c>
      <c r="R2318"/>
      <c r="S2318" t="str">
        <f t="shared" si="706"/>
        <v/>
      </c>
      <c r="T2318" s="41" t="str">
        <f>IF(ISNA(VLOOKUP(P2318,'NEW XEQM.c'!E:F,2,0)),"--","PRESENT")</f>
        <v>--</v>
      </c>
      <c r="U2318"/>
      <c r="V2318">
        <f t="shared" si="707"/>
        <v>0</v>
      </c>
    </row>
    <row r="2319" spans="9:22">
      <c r="I2319" s="96"/>
      <c r="N2319" s="52" t="s">
        <v>2155</v>
      </c>
      <c r="R2319"/>
      <c r="S2319" t="str">
        <f t="shared" si="706"/>
        <v/>
      </c>
      <c r="T2319" s="41" t="str">
        <f>IF(ISNA(VLOOKUP(P2319,'NEW XEQM.c'!E:F,2,0)),"--","PRESENT")</f>
        <v>--</v>
      </c>
      <c r="U2319"/>
      <c r="V2319">
        <f t="shared" si="707"/>
        <v>0</v>
      </c>
    </row>
    <row r="2320" spans="9:22">
      <c r="I2320" s="96"/>
      <c r="N2320" s="52" t="s">
        <v>2155</v>
      </c>
      <c r="R2320"/>
      <c r="S2320" t="str">
        <f t="shared" si="706"/>
        <v/>
      </c>
      <c r="T2320" s="41" t="str">
        <f>IF(ISNA(VLOOKUP(P2320,'NEW XEQM.c'!E:F,2,0)),"--","PRESENT")</f>
        <v>--</v>
      </c>
      <c r="U2320"/>
      <c r="V2320">
        <f t="shared" si="707"/>
        <v>0</v>
      </c>
    </row>
    <row r="2321" spans="9:22">
      <c r="I2321" s="96"/>
      <c r="N2321" s="52" t="s">
        <v>2155</v>
      </c>
      <c r="R2321"/>
      <c r="S2321" t="str">
        <f t="shared" si="706"/>
        <v/>
      </c>
      <c r="T2321" s="41" t="str">
        <f>IF(ISNA(VLOOKUP(P2321,'NEW XEQM.c'!E:F,2,0)),"--","PRESENT")</f>
        <v>--</v>
      </c>
      <c r="U2321"/>
      <c r="V2321">
        <f t="shared" si="707"/>
        <v>0</v>
      </c>
    </row>
    <row r="2322" spans="9:22">
      <c r="I2322" s="96"/>
      <c r="N2322" s="52" t="s">
        <v>2155</v>
      </c>
      <c r="R2322"/>
      <c r="S2322" t="str">
        <f t="shared" si="706"/>
        <v/>
      </c>
      <c r="T2322" s="41" t="str">
        <f>IF(ISNA(VLOOKUP(P2322,'NEW XEQM.c'!E:F,2,0)),"--","PRESENT")</f>
        <v>--</v>
      </c>
      <c r="U2322"/>
      <c r="V2322">
        <f t="shared" si="707"/>
        <v>0</v>
      </c>
    </row>
    <row r="2323" spans="9:22">
      <c r="I2323" s="96"/>
      <c r="N2323" s="52" t="s">
        <v>2155</v>
      </c>
      <c r="R2323"/>
      <c r="S2323" t="str">
        <f t="shared" si="706"/>
        <v/>
      </c>
      <c r="T2323" s="41" t="str">
        <f>IF(ISNA(VLOOKUP(P2323,'NEW XEQM.c'!E:F,2,0)),"--","PRESENT")</f>
        <v>--</v>
      </c>
      <c r="U2323"/>
      <c r="V2323">
        <f t="shared" si="707"/>
        <v>0</v>
      </c>
    </row>
    <row r="2324" spans="9:22">
      <c r="I2324" s="96"/>
      <c r="N2324" s="52" t="s">
        <v>2155</v>
      </c>
      <c r="R2324"/>
      <c r="S2324" t="str">
        <f t="shared" si="706"/>
        <v/>
      </c>
      <c r="T2324" s="41" t="str">
        <f>IF(ISNA(VLOOKUP(P2324,'NEW XEQM.c'!E:F,2,0)),"--","PRESENT")</f>
        <v>--</v>
      </c>
      <c r="U2324"/>
      <c r="V2324">
        <f t="shared" si="707"/>
        <v>0</v>
      </c>
    </row>
    <row r="2325" spans="9:22">
      <c r="I2325" s="96"/>
      <c r="N2325" s="52" t="s">
        <v>2155</v>
      </c>
      <c r="R2325"/>
      <c r="S2325" t="str">
        <f t="shared" si="706"/>
        <v/>
      </c>
      <c r="T2325" s="41" t="str">
        <f>IF(ISNA(VLOOKUP(P2325,'NEW XEQM.c'!E:F,2,0)),"--","PRESENT")</f>
        <v>--</v>
      </c>
      <c r="U2325"/>
      <c r="V2325">
        <f t="shared" si="707"/>
        <v>0</v>
      </c>
    </row>
    <row r="2326" spans="9:22">
      <c r="I2326" s="96"/>
      <c r="N2326" s="52" t="s">
        <v>2155</v>
      </c>
      <c r="R2326"/>
      <c r="S2326" t="str">
        <f t="shared" si="706"/>
        <v/>
      </c>
      <c r="T2326" s="41" t="str">
        <f>IF(ISNA(VLOOKUP(P2326,'NEW XEQM.c'!E:F,2,0)),"--","PRESENT")</f>
        <v>--</v>
      </c>
      <c r="U2326"/>
      <c r="V2326">
        <f t="shared" si="707"/>
        <v>0</v>
      </c>
    </row>
    <row r="2327" spans="9:22">
      <c r="I2327" s="96"/>
      <c r="N2327" s="52" t="s">
        <v>2155</v>
      </c>
      <c r="R2327"/>
      <c r="S2327" t="str">
        <f t="shared" si="706"/>
        <v/>
      </c>
      <c r="T2327" s="41" t="str">
        <f>IF(ISNA(VLOOKUP(P2327,'NEW XEQM.c'!E:F,2,0)),"--","PRESENT")</f>
        <v>--</v>
      </c>
      <c r="U2327"/>
      <c r="V2327">
        <f t="shared" si="707"/>
        <v>0</v>
      </c>
    </row>
    <row r="2328" spans="9:22">
      <c r="I2328" s="96"/>
      <c r="N2328" s="52" t="s">
        <v>2155</v>
      </c>
      <c r="R2328"/>
      <c r="S2328" t="str">
        <f t="shared" si="706"/>
        <v/>
      </c>
      <c r="T2328" s="41" t="str">
        <f>IF(ISNA(VLOOKUP(P2328,'NEW XEQM.c'!E:F,2,0)),"--","PRESENT")</f>
        <v>--</v>
      </c>
      <c r="U2328"/>
      <c r="V2328">
        <f t="shared" si="707"/>
        <v>0</v>
      </c>
    </row>
    <row r="2329" spans="9:22">
      <c r="I2329" s="96"/>
      <c r="N2329" s="52" t="s">
        <v>2155</v>
      </c>
      <c r="R2329"/>
      <c r="S2329" t="str">
        <f t="shared" si="706"/>
        <v/>
      </c>
      <c r="T2329" s="41" t="str">
        <f>IF(ISNA(VLOOKUP(P2329,'NEW XEQM.c'!E:F,2,0)),"--","PRESENT")</f>
        <v>--</v>
      </c>
      <c r="U2329"/>
      <c r="V2329">
        <f t="shared" si="707"/>
        <v>0</v>
      </c>
    </row>
    <row r="2330" spans="9:22">
      <c r="I2330" s="96"/>
      <c r="N2330" s="52" t="s">
        <v>2155</v>
      </c>
      <c r="R2330"/>
      <c r="S2330" t="str">
        <f t="shared" si="706"/>
        <v/>
      </c>
      <c r="T2330" s="41" t="str">
        <f>IF(ISNA(VLOOKUP(P2330,'NEW XEQM.c'!E:F,2,0)),"--","PRESENT")</f>
        <v>--</v>
      </c>
      <c r="U2330"/>
      <c r="V2330">
        <f t="shared" si="707"/>
        <v>0</v>
      </c>
    </row>
    <row r="2331" spans="9:22">
      <c r="I2331" s="96"/>
      <c r="N2331" s="52" t="s">
        <v>2155</v>
      </c>
      <c r="R2331"/>
      <c r="S2331" t="str">
        <f t="shared" si="706"/>
        <v/>
      </c>
      <c r="T2331" s="41" t="str">
        <f>IF(ISNA(VLOOKUP(P2331,'NEW XEQM.c'!E:F,2,0)),"--","PRESENT")</f>
        <v>--</v>
      </c>
      <c r="U2331"/>
      <c r="V2331">
        <f t="shared" si="707"/>
        <v>0</v>
      </c>
    </row>
    <row r="2332" spans="9:22">
      <c r="I2332" s="96"/>
      <c r="N2332" s="52" t="s">
        <v>2155</v>
      </c>
      <c r="R2332"/>
      <c r="S2332" t="str">
        <f t="shared" si="706"/>
        <v/>
      </c>
      <c r="T2332" s="41" t="str">
        <f>IF(ISNA(VLOOKUP(P2332,'NEW XEQM.c'!E:F,2,0)),"--","PRESENT")</f>
        <v>--</v>
      </c>
      <c r="U2332"/>
      <c r="V2332">
        <f t="shared" si="707"/>
        <v>0</v>
      </c>
    </row>
    <row r="2333" spans="9:22">
      <c r="I2333" s="96"/>
      <c r="N2333" s="52" t="s">
        <v>2155</v>
      </c>
      <c r="R2333"/>
      <c r="S2333" t="str">
        <f t="shared" si="706"/>
        <v/>
      </c>
      <c r="T2333" s="41" t="str">
        <f>IF(ISNA(VLOOKUP(P2333,'NEW XEQM.c'!E:F,2,0)),"--","PRESENT")</f>
        <v>--</v>
      </c>
      <c r="U2333"/>
      <c r="V2333">
        <f t="shared" si="707"/>
        <v>0</v>
      </c>
    </row>
    <row r="2334" spans="9:22">
      <c r="I2334" s="96"/>
      <c r="N2334" s="52" t="s">
        <v>2155</v>
      </c>
      <c r="R2334"/>
      <c r="S2334" t="str">
        <f t="shared" si="706"/>
        <v/>
      </c>
      <c r="T2334" s="41" t="str">
        <f>IF(ISNA(VLOOKUP(P2334,'NEW XEQM.c'!E:F,2,0)),"--","PRESENT")</f>
        <v>--</v>
      </c>
      <c r="U2334"/>
      <c r="V2334">
        <f t="shared" si="707"/>
        <v>0</v>
      </c>
    </row>
    <row r="2335" spans="9:22">
      <c r="I2335" s="96"/>
      <c r="N2335" s="52" t="s">
        <v>2155</v>
      </c>
      <c r="R2335"/>
      <c r="S2335" t="str">
        <f t="shared" si="706"/>
        <v/>
      </c>
      <c r="T2335" s="41" t="str">
        <f>IF(ISNA(VLOOKUP(P2335,'NEW XEQM.c'!E:F,2,0)),"--","PRESENT")</f>
        <v>--</v>
      </c>
      <c r="U2335"/>
      <c r="V2335">
        <f t="shared" si="707"/>
        <v>0</v>
      </c>
    </row>
    <row r="2336" spans="9:22">
      <c r="I2336" s="96"/>
      <c r="N2336" s="52" t="s">
        <v>2155</v>
      </c>
      <c r="R2336"/>
      <c r="S2336" t="str">
        <f t="shared" si="706"/>
        <v/>
      </c>
      <c r="T2336" s="41" t="str">
        <f>IF(ISNA(VLOOKUP(P2336,'NEW XEQM.c'!E:F,2,0)),"--","PRESENT")</f>
        <v>--</v>
      </c>
      <c r="U2336"/>
      <c r="V2336">
        <f t="shared" si="707"/>
        <v>0</v>
      </c>
    </row>
    <row r="2337" spans="9:22">
      <c r="I2337" s="96"/>
      <c r="N2337" s="52" t="s">
        <v>2155</v>
      </c>
      <c r="R2337"/>
      <c r="S2337" t="str">
        <f t="shared" si="706"/>
        <v/>
      </c>
      <c r="T2337" s="41" t="str">
        <f>IF(ISNA(VLOOKUP(P2337,'NEW XEQM.c'!E:F,2,0)),"--","PRESENT")</f>
        <v>--</v>
      </c>
      <c r="U2337"/>
      <c r="V2337">
        <f t="shared" si="707"/>
        <v>0</v>
      </c>
    </row>
    <row r="2338" spans="9:22">
      <c r="I2338" s="96"/>
      <c r="N2338" s="52" t="s">
        <v>2155</v>
      </c>
      <c r="R2338"/>
      <c r="S2338" t="str">
        <f t="shared" si="706"/>
        <v/>
      </c>
      <c r="T2338" s="41" t="str">
        <f>IF(ISNA(VLOOKUP(P2338,'NEW XEQM.c'!E:F,2,0)),"--","PRESENT")</f>
        <v>--</v>
      </c>
      <c r="U2338"/>
      <c r="V2338">
        <f t="shared" si="707"/>
        <v>0</v>
      </c>
    </row>
    <row r="2339" spans="9:22">
      <c r="I2339" s="96"/>
      <c r="N2339" s="52" t="s">
        <v>2155</v>
      </c>
      <c r="R2339"/>
      <c r="S2339" t="str">
        <f t="shared" si="706"/>
        <v/>
      </c>
      <c r="T2339" s="41" t="str">
        <f>IF(ISNA(VLOOKUP(P2339,'NEW XEQM.c'!E:F,2,0)),"--","PRESENT")</f>
        <v>--</v>
      </c>
      <c r="U2339"/>
      <c r="V2339">
        <f t="shared" si="707"/>
        <v>0</v>
      </c>
    </row>
    <row r="2340" spans="9:22">
      <c r="I2340" s="96"/>
      <c r="N2340" s="52" t="s">
        <v>2155</v>
      </c>
      <c r="R2340"/>
      <c r="S2340" t="str">
        <f t="shared" si="706"/>
        <v/>
      </c>
      <c r="T2340" s="41" t="str">
        <f>IF(ISNA(VLOOKUP(P2340,'NEW XEQM.c'!E:F,2,0)),"--","PRESENT")</f>
        <v>--</v>
      </c>
      <c r="U2340"/>
      <c r="V2340">
        <f t="shared" si="707"/>
        <v>0</v>
      </c>
    </row>
    <row r="2341" spans="9:22">
      <c r="I2341" s="96"/>
      <c r="N2341" s="52" t="s">
        <v>2155</v>
      </c>
      <c r="R2341"/>
      <c r="S2341" t="str">
        <f t="shared" si="706"/>
        <v/>
      </c>
      <c r="T2341" s="41" t="str">
        <f>IF(ISNA(VLOOKUP(P2341,'NEW XEQM.c'!E:F,2,0)),"--","PRESENT")</f>
        <v>--</v>
      </c>
      <c r="U2341"/>
      <c r="V2341">
        <f t="shared" si="707"/>
        <v>0</v>
      </c>
    </row>
    <row r="2342" spans="9:22">
      <c r="I2342" s="96"/>
      <c r="N2342" s="52" t="s">
        <v>2155</v>
      </c>
      <c r="R2342"/>
      <c r="S2342" t="str">
        <f t="shared" si="706"/>
        <v/>
      </c>
      <c r="T2342" s="41" t="str">
        <f>IF(ISNA(VLOOKUP(P2342,'NEW XEQM.c'!E:F,2,0)),"--","PRESENT")</f>
        <v>--</v>
      </c>
      <c r="U2342"/>
      <c r="V2342">
        <f t="shared" si="707"/>
        <v>0</v>
      </c>
    </row>
    <row r="2343" spans="9:22">
      <c r="I2343" s="96"/>
      <c r="N2343" s="52" t="s">
        <v>2155</v>
      </c>
      <c r="R2343"/>
      <c r="S2343" t="str">
        <f t="shared" si="706"/>
        <v/>
      </c>
      <c r="T2343" s="41" t="str">
        <f>IF(ISNA(VLOOKUP(P2343,'NEW XEQM.c'!E:F,2,0)),"--","PRESENT")</f>
        <v>--</v>
      </c>
      <c r="U2343"/>
      <c r="V2343">
        <f t="shared" si="707"/>
        <v>0</v>
      </c>
    </row>
    <row r="2344" spans="9:22">
      <c r="I2344" s="96"/>
      <c r="N2344" s="52" t="s">
        <v>2155</v>
      </c>
      <c r="R2344"/>
      <c r="S2344" t="str">
        <f t="shared" si="706"/>
        <v/>
      </c>
      <c r="T2344" s="41" t="str">
        <f>IF(ISNA(VLOOKUP(P2344,'NEW XEQM.c'!E:F,2,0)),"--","PRESENT")</f>
        <v>--</v>
      </c>
      <c r="U2344"/>
      <c r="V2344">
        <f t="shared" si="707"/>
        <v>0</v>
      </c>
    </row>
    <row r="2345" spans="9:22">
      <c r="I2345" s="96"/>
      <c r="N2345" s="52" t="s">
        <v>2155</v>
      </c>
      <c r="R2345"/>
      <c r="S2345" t="str">
        <f t="shared" si="706"/>
        <v/>
      </c>
      <c r="T2345" s="41" t="str">
        <f>IF(ISNA(VLOOKUP(P2345,'NEW XEQM.c'!E:F,2,0)),"--","PRESENT")</f>
        <v>--</v>
      </c>
      <c r="U2345"/>
      <c r="V2345">
        <f t="shared" si="707"/>
        <v>0</v>
      </c>
    </row>
    <row r="2346" spans="9:22">
      <c r="I2346" s="96"/>
      <c r="N2346" s="52" t="s">
        <v>2155</v>
      </c>
      <c r="R2346"/>
      <c r="S2346" t="str">
        <f t="shared" si="706"/>
        <v/>
      </c>
      <c r="T2346" s="41" t="str">
        <f>IF(ISNA(VLOOKUP(P2346,'NEW XEQM.c'!E:F,2,0)),"--","PRESENT")</f>
        <v>--</v>
      </c>
      <c r="U2346"/>
      <c r="V2346">
        <f t="shared" si="707"/>
        <v>0</v>
      </c>
    </row>
    <row r="2347" spans="9:22">
      <c r="I2347" s="96"/>
      <c r="N2347" s="52" t="s">
        <v>2155</v>
      </c>
      <c r="R2347"/>
      <c r="S2347" t="str">
        <f t="shared" si="706"/>
        <v/>
      </c>
      <c r="T2347" s="41" t="str">
        <f>IF(ISNA(VLOOKUP(P2347,'NEW XEQM.c'!E:F,2,0)),"--","PRESENT")</f>
        <v>--</v>
      </c>
      <c r="U2347"/>
      <c r="V2347">
        <f t="shared" si="707"/>
        <v>0</v>
      </c>
    </row>
    <row r="2348" spans="9:22">
      <c r="I2348" s="96"/>
      <c r="N2348" s="52" t="s">
        <v>2155</v>
      </c>
      <c r="R2348"/>
      <c r="S2348" t="str">
        <f t="shared" si="706"/>
        <v/>
      </c>
      <c r="T2348" s="41" t="str">
        <f>IF(ISNA(VLOOKUP(P2348,'NEW XEQM.c'!E:F,2,0)),"--","PRESENT")</f>
        <v>--</v>
      </c>
      <c r="U2348"/>
      <c r="V2348">
        <f t="shared" si="707"/>
        <v>0</v>
      </c>
    </row>
    <row r="2349" spans="9:22">
      <c r="I2349" s="96"/>
      <c r="N2349" s="52" t="s">
        <v>2155</v>
      </c>
      <c r="R2349"/>
      <c r="S2349" t="str">
        <f t="shared" si="706"/>
        <v/>
      </c>
      <c r="T2349" s="41" t="str">
        <f>IF(ISNA(VLOOKUP(P2349,'NEW XEQM.c'!E:F,2,0)),"--","PRESENT")</f>
        <v>--</v>
      </c>
      <c r="U2349"/>
      <c r="V2349">
        <f t="shared" si="707"/>
        <v>0</v>
      </c>
    </row>
    <row r="2350" spans="9:22">
      <c r="I2350" s="96"/>
      <c r="N2350" s="52" t="s">
        <v>2155</v>
      </c>
      <c r="R2350"/>
      <c r="S2350" t="str">
        <f t="shared" si="706"/>
        <v/>
      </c>
      <c r="T2350" s="41" t="str">
        <f>IF(ISNA(VLOOKUP(P2350,'NEW XEQM.c'!E:F,2,0)),"--","PRESENT")</f>
        <v>--</v>
      </c>
      <c r="U2350"/>
      <c r="V2350">
        <f t="shared" si="707"/>
        <v>0</v>
      </c>
    </row>
    <row r="2351" spans="9:22">
      <c r="I2351" s="96"/>
      <c r="N2351" s="52" t="s">
        <v>2155</v>
      </c>
      <c r="R2351"/>
      <c r="S2351" t="str">
        <f t="shared" si="706"/>
        <v/>
      </c>
      <c r="T2351" s="41" t="str">
        <f>IF(ISNA(VLOOKUP(P2351,'NEW XEQM.c'!E:F,2,0)),"--","PRESENT")</f>
        <v>--</v>
      </c>
      <c r="U2351"/>
      <c r="V2351">
        <f t="shared" si="707"/>
        <v>0</v>
      </c>
    </row>
    <row r="2352" spans="9:22">
      <c r="I2352" s="96"/>
      <c r="N2352" s="52" t="s">
        <v>2155</v>
      </c>
      <c r="R2352"/>
      <c r="S2352" t="str">
        <f t="shared" si="706"/>
        <v/>
      </c>
      <c r="T2352" s="41" t="str">
        <f>IF(ISNA(VLOOKUP(P2352,'NEW XEQM.c'!E:F,2,0)),"--","PRESENT")</f>
        <v>--</v>
      </c>
      <c r="U2352"/>
      <c r="V2352">
        <f t="shared" si="707"/>
        <v>0</v>
      </c>
    </row>
    <row r="2353" spans="9:22">
      <c r="I2353" s="96"/>
      <c r="N2353" s="52" t="s">
        <v>2155</v>
      </c>
      <c r="R2353"/>
      <c r="S2353" t="str">
        <f t="shared" si="706"/>
        <v/>
      </c>
      <c r="T2353" s="41" t="str">
        <f>IF(ISNA(VLOOKUP(P2353,'NEW XEQM.c'!E:F,2,0)),"--","PRESENT")</f>
        <v>--</v>
      </c>
      <c r="U2353"/>
      <c r="V2353">
        <f t="shared" si="707"/>
        <v>0</v>
      </c>
    </row>
    <row r="2354" spans="9:22">
      <c r="I2354" s="96"/>
      <c r="N2354" s="52" t="s">
        <v>2155</v>
      </c>
      <c r="R2354"/>
      <c r="S2354" t="str">
        <f t="shared" si="706"/>
        <v/>
      </c>
      <c r="T2354" s="41" t="str">
        <f>IF(ISNA(VLOOKUP(P2354,'NEW XEQM.c'!E:F,2,0)),"--","PRESENT")</f>
        <v>--</v>
      </c>
      <c r="U2354"/>
      <c r="V2354">
        <f t="shared" si="707"/>
        <v>0</v>
      </c>
    </row>
    <row r="2355" spans="9:22">
      <c r="I2355" s="96"/>
      <c r="N2355" s="52" t="s">
        <v>2155</v>
      </c>
      <c r="R2355"/>
      <c r="S2355" t="str">
        <f t="shared" si="706"/>
        <v/>
      </c>
      <c r="T2355" s="41" t="str">
        <f>IF(ISNA(VLOOKUP(P2355,'NEW XEQM.c'!E:F,2,0)),"--","PRESENT")</f>
        <v>--</v>
      </c>
      <c r="U2355"/>
      <c r="V2355">
        <f t="shared" si="707"/>
        <v>0</v>
      </c>
    </row>
    <row r="2356" spans="9:22">
      <c r="I2356" s="96"/>
      <c r="N2356" s="52" t="s">
        <v>2155</v>
      </c>
      <c r="R2356"/>
      <c r="S2356" t="str">
        <f t="shared" si="706"/>
        <v/>
      </c>
      <c r="T2356" s="41" t="str">
        <f>IF(ISNA(VLOOKUP(P2356,'NEW XEQM.c'!E:F,2,0)),"--","PRESENT")</f>
        <v>--</v>
      </c>
      <c r="U2356"/>
      <c r="V2356">
        <f t="shared" si="707"/>
        <v>0</v>
      </c>
    </row>
    <row r="2357" spans="9:22">
      <c r="I2357" s="96"/>
      <c r="N2357" s="52" t="s">
        <v>2155</v>
      </c>
      <c r="R2357"/>
      <c r="S2357" t="str">
        <f t="shared" si="706"/>
        <v/>
      </c>
      <c r="T2357" s="41" t="str">
        <f>IF(ISNA(VLOOKUP(P2357,'NEW XEQM.c'!E:F,2,0)),"--","PRESENT")</f>
        <v>--</v>
      </c>
      <c r="U2357"/>
      <c r="V2357">
        <f t="shared" si="707"/>
        <v>0</v>
      </c>
    </row>
    <row r="2358" spans="9:22">
      <c r="I2358" s="96"/>
      <c r="N2358" s="52" t="s">
        <v>2155</v>
      </c>
      <c r="R2358"/>
      <c r="S2358" t="str">
        <f t="shared" si="706"/>
        <v/>
      </c>
      <c r="T2358" s="41" t="str">
        <f>IF(ISNA(VLOOKUP(P2358,'NEW XEQM.c'!E:F,2,0)),"--","PRESENT")</f>
        <v>--</v>
      </c>
      <c r="U2358"/>
      <c r="V2358">
        <f t="shared" si="707"/>
        <v>0</v>
      </c>
    </row>
    <row r="2359" spans="9:22">
      <c r="I2359" s="96"/>
      <c r="N2359" s="52" t="s">
        <v>2155</v>
      </c>
      <c r="R2359"/>
      <c r="S2359" t="str">
        <f t="shared" si="706"/>
        <v/>
      </c>
      <c r="T2359" s="41" t="str">
        <f>IF(ISNA(VLOOKUP(P2359,'NEW XEQM.c'!E:F,2,0)),"--","PRESENT")</f>
        <v>--</v>
      </c>
      <c r="U2359"/>
      <c r="V2359">
        <f t="shared" si="707"/>
        <v>0</v>
      </c>
    </row>
    <row r="2360" spans="9:22">
      <c r="I2360" s="96"/>
      <c r="N2360" s="52" t="s">
        <v>2155</v>
      </c>
      <c r="R2360"/>
      <c r="S2360" t="str">
        <f t="shared" si="706"/>
        <v/>
      </c>
      <c r="T2360" s="41" t="str">
        <f>IF(ISNA(VLOOKUP(P2360,'NEW XEQM.c'!E:F,2,0)),"--","PRESENT")</f>
        <v>--</v>
      </c>
      <c r="U2360"/>
      <c r="V2360">
        <f t="shared" si="707"/>
        <v>0</v>
      </c>
    </row>
    <row r="2361" spans="9:22">
      <c r="I2361" s="96"/>
      <c r="N2361" s="52" t="s">
        <v>2155</v>
      </c>
      <c r="R2361"/>
      <c r="S2361" t="str">
        <f t="shared" si="706"/>
        <v/>
      </c>
      <c r="T2361" s="41" t="str">
        <f>IF(ISNA(VLOOKUP(P2361,'NEW XEQM.c'!E:F,2,0)),"--","PRESENT")</f>
        <v>--</v>
      </c>
      <c r="U2361"/>
      <c r="V2361">
        <f t="shared" si="707"/>
        <v>0</v>
      </c>
    </row>
    <row r="2362" spans="9:22">
      <c r="I2362" s="96"/>
      <c r="N2362" s="52" t="s">
        <v>2155</v>
      </c>
      <c r="R2362"/>
      <c r="S2362" t="str">
        <f t="shared" si="706"/>
        <v/>
      </c>
      <c r="T2362" s="41" t="str">
        <f>IF(ISNA(VLOOKUP(P2362,'NEW XEQM.c'!E:F,2,0)),"--","PRESENT")</f>
        <v>--</v>
      </c>
      <c r="U2362"/>
      <c r="V2362">
        <f t="shared" si="707"/>
        <v>0</v>
      </c>
    </row>
    <row r="2363" spans="9:22">
      <c r="I2363" s="96"/>
      <c r="N2363" s="52" t="s">
        <v>2155</v>
      </c>
      <c r="R2363"/>
      <c r="S2363" t="str">
        <f t="shared" si="706"/>
        <v/>
      </c>
      <c r="T2363" s="41" t="str">
        <f>IF(ISNA(VLOOKUP(P2363,'NEW XEQM.c'!E:F,2,0)),"--","PRESENT")</f>
        <v>--</v>
      </c>
      <c r="U2363"/>
      <c r="V2363">
        <f t="shared" si="707"/>
        <v>0</v>
      </c>
    </row>
    <row r="2364" spans="9:22">
      <c r="I2364" s="96"/>
      <c r="N2364" s="52" t="s">
        <v>2155</v>
      </c>
      <c r="R2364"/>
      <c r="S2364" t="str">
        <f t="shared" si="706"/>
        <v/>
      </c>
      <c r="T2364" s="41" t="str">
        <f>IF(ISNA(VLOOKUP(P2364,'NEW XEQM.c'!E:F,2,0)),"--","PRESENT")</f>
        <v>--</v>
      </c>
      <c r="U2364"/>
      <c r="V2364">
        <f t="shared" si="707"/>
        <v>0</v>
      </c>
    </row>
    <row r="2365" spans="9:22">
      <c r="I2365" s="96"/>
      <c r="N2365" s="52" t="s">
        <v>2155</v>
      </c>
      <c r="R2365"/>
      <c r="S2365" t="str">
        <f t="shared" si="706"/>
        <v/>
      </c>
      <c r="T2365" s="41" t="str">
        <f>IF(ISNA(VLOOKUP(P2365,'NEW XEQM.c'!E:F,2,0)),"--","PRESENT")</f>
        <v>--</v>
      </c>
      <c r="U2365"/>
      <c r="V2365">
        <f t="shared" si="707"/>
        <v>0</v>
      </c>
    </row>
    <row r="2366" spans="9:22">
      <c r="I2366" s="96"/>
      <c r="N2366" s="52" t="s">
        <v>2155</v>
      </c>
      <c r="R2366"/>
      <c r="S2366" t="str">
        <f t="shared" si="706"/>
        <v/>
      </c>
      <c r="T2366" s="41" t="str">
        <f>IF(ISNA(VLOOKUP(P2366,'NEW XEQM.c'!E:F,2,0)),"--","PRESENT")</f>
        <v>--</v>
      </c>
      <c r="U2366"/>
      <c r="V2366">
        <f t="shared" si="707"/>
        <v>0</v>
      </c>
    </row>
    <row r="2367" spans="9:22">
      <c r="I2367" s="96"/>
      <c r="N2367" s="52" t="s">
        <v>2155</v>
      </c>
      <c r="R2367"/>
      <c r="S2367" t="str">
        <f t="shared" si="706"/>
        <v/>
      </c>
      <c r="T2367" s="41" t="str">
        <f>IF(ISNA(VLOOKUP(P2367,'NEW XEQM.c'!E:F,2,0)),"--","PRESENT")</f>
        <v>--</v>
      </c>
      <c r="U2367"/>
      <c r="V2367">
        <f t="shared" si="707"/>
        <v>0</v>
      </c>
    </row>
    <row r="2368" spans="9:22">
      <c r="I2368" s="96"/>
      <c r="N2368" s="52" t="s">
        <v>2155</v>
      </c>
      <c r="R2368"/>
      <c r="S2368" t="str">
        <f t="shared" si="706"/>
        <v/>
      </c>
      <c r="T2368" s="41" t="str">
        <f>IF(ISNA(VLOOKUP(P2368,'NEW XEQM.c'!E:F,2,0)),"--","PRESENT")</f>
        <v>--</v>
      </c>
      <c r="U2368"/>
      <c r="V2368">
        <f t="shared" si="707"/>
        <v>0</v>
      </c>
    </row>
    <row r="2369" spans="9:22">
      <c r="I2369" s="96"/>
      <c r="N2369" s="52" t="s">
        <v>2155</v>
      </c>
      <c r="R2369"/>
      <c r="S2369" t="str">
        <f t="shared" si="706"/>
        <v/>
      </c>
      <c r="T2369" s="41" t="str">
        <f>IF(ISNA(VLOOKUP(P2369,'NEW XEQM.c'!E:F,2,0)),"--","PRESENT")</f>
        <v>--</v>
      </c>
      <c r="U2369"/>
      <c r="V2369">
        <f t="shared" si="707"/>
        <v>0</v>
      </c>
    </row>
    <row r="2370" spans="9:22">
      <c r="I2370" s="96"/>
      <c r="N2370" s="52" t="s">
        <v>2155</v>
      </c>
      <c r="R2370"/>
      <c r="S2370" t="str">
        <f t="shared" si="706"/>
        <v/>
      </c>
      <c r="T2370" s="41" t="str">
        <f>IF(ISNA(VLOOKUP(P2370,'NEW XEQM.c'!E:F,2,0)),"--","PRESENT")</f>
        <v>--</v>
      </c>
      <c r="U2370"/>
      <c r="V2370">
        <f t="shared" si="707"/>
        <v>0</v>
      </c>
    </row>
    <row r="2371" spans="9:22">
      <c r="I2371" s="96"/>
      <c r="N2371" s="52" t="s">
        <v>2155</v>
      </c>
      <c r="R2371"/>
      <c r="S2371" t="str">
        <f t="shared" si="706"/>
        <v/>
      </c>
      <c r="T2371" s="41" t="str">
        <f>IF(ISNA(VLOOKUP(P2371,'NEW XEQM.c'!E:F,2,0)),"--","PRESENT")</f>
        <v>--</v>
      </c>
      <c r="U2371"/>
      <c r="V2371">
        <f t="shared" si="707"/>
        <v>0</v>
      </c>
    </row>
    <row r="2372" spans="9:22">
      <c r="I2372" s="96"/>
      <c r="N2372" s="52" t="s">
        <v>2155</v>
      </c>
      <c r="R2372"/>
      <c r="S2372" t="str">
        <f t="shared" si="706"/>
        <v/>
      </c>
      <c r="T2372" s="41" t="str">
        <f>IF(ISNA(VLOOKUP(P2372,'NEW XEQM.c'!E:F,2,0)),"--","PRESENT")</f>
        <v>--</v>
      </c>
      <c r="U2372"/>
      <c r="V2372">
        <f t="shared" si="707"/>
        <v>0</v>
      </c>
    </row>
    <row r="2373" spans="9:22">
      <c r="I2373" s="96"/>
      <c r="N2373" s="52" t="s">
        <v>2155</v>
      </c>
      <c r="R2373"/>
      <c r="S2373" t="str">
        <f t="shared" si="706"/>
        <v/>
      </c>
      <c r="T2373" s="41" t="str">
        <f>IF(ISNA(VLOOKUP(P2373,'NEW XEQM.c'!E:F,2,0)),"--","PRESENT")</f>
        <v>--</v>
      </c>
      <c r="U2373"/>
      <c r="V2373">
        <f t="shared" si="707"/>
        <v>0</v>
      </c>
    </row>
    <row r="2374" spans="9:22">
      <c r="I2374" s="96"/>
      <c r="N2374" s="52" t="s">
        <v>2155</v>
      </c>
      <c r="R2374"/>
      <c r="S2374" t="str">
        <f t="shared" si="706"/>
        <v/>
      </c>
      <c r="T2374" s="41" t="str">
        <f>IF(ISNA(VLOOKUP(P2374,'NEW XEQM.c'!E:F,2,0)),"--","PRESENT")</f>
        <v>--</v>
      </c>
      <c r="U2374"/>
      <c r="V2374">
        <f t="shared" si="707"/>
        <v>0</v>
      </c>
    </row>
    <row r="2375" spans="9:22">
      <c r="I2375" s="96"/>
      <c r="N2375" s="52" t="s">
        <v>2155</v>
      </c>
      <c r="R2375"/>
      <c r="S2375" t="str">
        <f t="shared" si="706"/>
        <v/>
      </c>
      <c r="T2375" s="41" t="str">
        <f>IF(ISNA(VLOOKUP(P2375,'NEW XEQM.c'!E:F,2,0)),"--","PRESENT")</f>
        <v>--</v>
      </c>
      <c r="U2375"/>
      <c r="V2375">
        <f t="shared" si="707"/>
        <v>0</v>
      </c>
    </row>
    <row r="2376" spans="9:22">
      <c r="I2376" s="96"/>
      <c r="N2376" s="52" t="s">
        <v>2155</v>
      </c>
      <c r="R2376"/>
      <c r="S2376" t="str">
        <f t="shared" si="706"/>
        <v/>
      </c>
      <c r="T2376" s="41" t="str">
        <f>IF(ISNA(VLOOKUP(P2376,'NEW XEQM.c'!E:F,2,0)),"--","PRESENT")</f>
        <v>--</v>
      </c>
      <c r="U2376"/>
      <c r="V2376">
        <f t="shared" si="707"/>
        <v>0</v>
      </c>
    </row>
    <row r="2377" spans="9:22">
      <c r="I2377" s="96"/>
      <c r="N2377" s="52" t="s">
        <v>2155</v>
      </c>
      <c r="R2377"/>
      <c r="S2377" t="str">
        <f t="shared" si="706"/>
        <v/>
      </c>
      <c r="T2377" s="41" t="str">
        <f>IF(ISNA(VLOOKUP(P2377,'NEW XEQM.c'!E:F,2,0)),"--","PRESENT")</f>
        <v>--</v>
      </c>
      <c r="U2377"/>
      <c r="V2377">
        <f t="shared" si="707"/>
        <v>0</v>
      </c>
    </row>
    <row r="2378" spans="9:22">
      <c r="I2378" s="96"/>
      <c r="N2378" s="52" t="s">
        <v>2155</v>
      </c>
      <c r="R2378"/>
      <c r="S2378" t="str">
        <f t="shared" si="706"/>
        <v/>
      </c>
      <c r="T2378" s="41" t="str">
        <f>IF(ISNA(VLOOKUP(P2378,'NEW XEQM.c'!E:F,2,0)),"--","PRESENT")</f>
        <v>--</v>
      </c>
      <c r="U2378"/>
      <c r="V2378">
        <f t="shared" si="707"/>
        <v>0</v>
      </c>
    </row>
    <row r="2379" spans="9:22">
      <c r="I2379" s="96"/>
      <c r="N2379" s="52" t="s">
        <v>2155</v>
      </c>
      <c r="R2379"/>
      <c r="S2379" t="str">
        <f t="shared" si="706"/>
        <v/>
      </c>
      <c r="T2379" s="41" t="str">
        <f>IF(ISNA(VLOOKUP(P2379,'NEW XEQM.c'!E:F,2,0)),"--","PRESENT")</f>
        <v>--</v>
      </c>
      <c r="U2379"/>
      <c r="V2379">
        <f t="shared" si="707"/>
        <v>0</v>
      </c>
    </row>
    <row r="2380" spans="9:22">
      <c r="I2380" s="96"/>
      <c r="N2380" s="52" t="s">
        <v>2155</v>
      </c>
      <c r="R2380"/>
      <c r="S2380" t="str">
        <f t="shared" ref="S2380:S2422" si="708">IF(E2380=F2380,"","NOT EQUAL")</f>
        <v/>
      </c>
      <c r="T2380" s="41" t="str">
        <f>IF(ISNA(VLOOKUP(P2380,'NEW XEQM.c'!E:F,2,0)),"--","PRESENT")</f>
        <v>--</v>
      </c>
      <c r="U2380"/>
      <c r="V2380">
        <f t="shared" ref="V2380:V2422" si="709">IF(AA2380&lt;&gt;"",V2379+1,V2379)</f>
        <v>0</v>
      </c>
    </row>
    <row r="2381" spans="9:22">
      <c r="I2381" s="96"/>
      <c r="N2381" s="52" t="s">
        <v>2155</v>
      </c>
      <c r="R2381"/>
      <c r="S2381" t="str">
        <f t="shared" si="708"/>
        <v/>
      </c>
      <c r="T2381" s="41" t="str">
        <f>IF(ISNA(VLOOKUP(P2381,'NEW XEQM.c'!E:F,2,0)),"--","PRESENT")</f>
        <v>--</v>
      </c>
      <c r="U2381"/>
      <c r="V2381">
        <f t="shared" si="709"/>
        <v>0</v>
      </c>
    </row>
    <row r="2382" spans="9:22">
      <c r="I2382" s="96"/>
      <c r="N2382" s="52" t="s">
        <v>2155</v>
      </c>
      <c r="R2382"/>
      <c r="S2382" t="str">
        <f t="shared" si="708"/>
        <v/>
      </c>
      <c r="T2382" s="41" t="str">
        <f>IF(ISNA(VLOOKUP(P2382,'NEW XEQM.c'!E:F,2,0)),"--","PRESENT")</f>
        <v>--</v>
      </c>
      <c r="U2382"/>
      <c r="V2382">
        <f t="shared" si="709"/>
        <v>0</v>
      </c>
    </row>
    <row r="2383" spans="9:22">
      <c r="I2383" s="96"/>
      <c r="N2383" s="52" t="s">
        <v>2155</v>
      </c>
      <c r="R2383"/>
      <c r="S2383" t="str">
        <f t="shared" si="708"/>
        <v/>
      </c>
      <c r="T2383" s="41" t="str">
        <f>IF(ISNA(VLOOKUP(P2383,'NEW XEQM.c'!E:F,2,0)),"--","PRESENT")</f>
        <v>--</v>
      </c>
      <c r="U2383"/>
      <c r="V2383">
        <f t="shared" si="709"/>
        <v>0</v>
      </c>
    </row>
    <row r="2384" spans="9:22">
      <c r="I2384" s="96"/>
      <c r="N2384" s="52" t="s">
        <v>2155</v>
      </c>
      <c r="R2384"/>
      <c r="S2384" t="str">
        <f t="shared" si="708"/>
        <v/>
      </c>
      <c r="T2384" s="41" t="str">
        <f>IF(ISNA(VLOOKUP(P2384,'NEW XEQM.c'!E:F,2,0)),"--","PRESENT")</f>
        <v>--</v>
      </c>
      <c r="U2384"/>
      <c r="V2384">
        <f t="shared" si="709"/>
        <v>0</v>
      </c>
    </row>
    <row r="2385" spans="9:22">
      <c r="I2385" s="96"/>
      <c r="N2385" s="52" t="s">
        <v>2155</v>
      </c>
      <c r="R2385"/>
      <c r="S2385" t="str">
        <f t="shared" si="708"/>
        <v/>
      </c>
      <c r="T2385" s="41" t="str">
        <f>IF(ISNA(VLOOKUP(P2385,'NEW XEQM.c'!E:F,2,0)),"--","PRESENT")</f>
        <v>--</v>
      </c>
      <c r="U2385"/>
      <c r="V2385">
        <f t="shared" si="709"/>
        <v>0</v>
      </c>
    </row>
    <row r="2386" spans="9:22">
      <c r="I2386" s="96"/>
      <c r="N2386" s="52" t="s">
        <v>2155</v>
      </c>
      <c r="R2386"/>
      <c r="S2386" t="str">
        <f t="shared" si="708"/>
        <v/>
      </c>
      <c r="T2386" s="41" t="str">
        <f>IF(ISNA(VLOOKUP(P2386,'NEW XEQM.c'!E:F,2,0)),"--","PRESENT")</f>
        <v>--</v>
      </c>
      <c r="U2386"/>
      <c r="V2386">
        <f t="shared" si="709"/>
        <v>0</v>
      </c>
    </row>
    <row r="2387" spans="9:22">
      <c r="I2387" s="96"/>
      <c r="N2387" s="52" t="s">
        <v>2155</v>
      </c>
      <c r="R2387"/>
      <c r="S2387" t="str">
        <f t="shared" si="708"/>
        <v/>
      </c>
      <c r="T2387" s="41" t="str">
        <f>IF(ISNA(VLOOKUP(P2387,'NEW XEQM.c'!E:F,2,0)),"--","PRESENT")</f>
        <v>--</v>
      </c>
      <c r="U2387"/>
      <c r="V2387">
        <f t="shared" si="709"/>
        <v>0</v>
      </c>
    </row>
    <row r="2388" spans="9:22">
      <c r="I2388" s="96"/>
      <c r="N2388" s="52" t="s">
        <v>2155</v>
      </c>
      <c r="R2388"/>
      <c r="S2388" t="str">
        <f t="shared" si="708"/>
        <v/>
      </c>
      <c r="T2388" s="41" t="str">
        <f>IF(ISNA(VLOOKUP(P2388,'NEW XEQM.c'!E:F,2,0)),"--","PRESENT")</f>
        <v>--</v>
      </c>
      <c r="U2388"/>
      <c r="V2388">
        <f t="shared" si="709"/>
        <v>0</v>
      </c>
    </row>
    <row r="2389" spans="9:22">
      <c r="I2389" s="96"/>
      <c r="N2389" s="52" t="s">
        <v>2155</v>
      </c>
      <c r="R2389"/>
      <c r="S2389" t="str">
        <f t="shared" si="708"/>
        <v/>
      </c>
      <c r="T2389" s="41" t="str">
        <f>IF(ISNA(VLOOKUP(P2389,'NEW XEQM.c'!E:F,2,0)),"--","PRESENT")</f>
        <v>--</v>
      </c>
      <c r="U2389"/>
      <c r="V2389">
        <f t="shared" si="709"/>
        <v>0</v>
      </c>
    </row>
    <row r="2390" spans="9:22">
      <c r="I2390" s="96"/>
      <c r="N2390" s="52" t="s">
        <v>2155</v>
      </c>
      <c r="R2390"/>
      <c r="S2390" t="str">
        <f t="shared" si="708"/>
        <v/>
      </c>
      <c r="T2390" s="41" t="str">
        <f>IF(ISNA(VLOOKUP(P2390,'NEW XEQM.c'!E:F,2,0)),"--","PRESENT")</f>
        <v>--</v>
      </c>
      <c r="U2390"/>
      <c r="V2390">
        <f t="shared" si="709"/>
        <v>0</v>
      </c>
    </row>
    <row r="2391" spans="9:22">
      <c r="I2391" s="96"/>
      <c r="N2391" s="52" t="s">
        <v>2155</v>
      </c>
      <c r="R2391"/>
      <c r="S2391" t="str">
        <f t="shared" si="708"/>
        <v/>
      </c>
      <c r="T2391" s="41" t="str">
        <f>IF(ISNA(VLOOKUP(P2391,'NEW XEQM.c'!E:F,2,0)),"--","PRESENT")</f>
        <v>--</v>
      </c>
      <c r="U2391"/>
      <c r="V2391">
        <f t="shared" si="709"/>
        <v>0</v>
      </c>
    </row>
    <row r="2392" spans="9:22">
      <c r="I2392" s="96"/>
      <c r="N2392" s="52" t="s">
        <v>2155</v>
      </c>
      <c r="R2392"/>
      <c r="S2392" t="str">
        <f t="shared" si="708"/>
        <v/>
      </c>
      <c r="T2392" s="41" t="str">
        <f>IF(ISNA(VLOOKUP(P2392,'NEW XEQM.c'!E:F,2,0)),"--","PRESENT")</f>
        <v>--</v>
      </c>
      <c r="U2392"/>
      <c r="V2392">
        <f t="shared" si="709"/>
        <v>0</v>
      </c>
    </row>
    <row r="2393" spans="9:22">
      <c r="I2393" s="96"/>
      <c r="N2393" s="52" t="s">
        <v>2155</v>
      </c>
      <c r="R2393"/>
      <c r="S2393" t="str">
        <f t="shared" si="708"/>
        <v/>
      </c>
      <c r="T2393" s="41" t="str">
        <f>IF(ISNA(VLOOKUP(P2393,'NEW XEQM.c'!E:F,2,0)),"--","PRESENT")</f>
        <v>--</v>
      </c>
      <c r="U2393"/>
      <c r="V2393">
        <f t="shared" si="709"/>
        <v>0</v>
      </c>
    </row>
    <row r="2394" spans="9:22">
      <c r="I2394" s="96"/>
      <c r="N2394" s="52" t="s">
        <v>2155</v>
      </c>
      <c r="R2394"/>
      <c r="S2394" t="str">
        <f t="shared" si="708"/>
        <v/>
      </c>
      <c r="T2394" s="41" t="str">
        <f>IF(ISNA(VLOOKUP(P2394,'NEW XEQM.c'!E:F,2,0)),"--","PRESENT")</f>
        <v>--</v>
      </c>
      <c r="U2394"/>
      <c r="V2394">
        <f t="shared" si="709"/>
        <v>0</v>
      </c>
    </row>
    <row r="2395" spans="9:22">
      <c r="I2395" s="96"/>
      <c r="N2395" s="52" t="s">
        <v>2155</v>
      </c>
      <c r="R2395"/>
      <c r="S2395" t="str">
        <f t="shared" si="708"/>
        <v/>
      </c>
      <c r="T2395" s="41" t="str">
        <f>IF(ISNA(VLOOKUP(P2395,'NEW XEQM.c'!E:F,2,0)),"--","PRESENT")</f>
        <v>--</v>
      </c>
      <c r="U2395"/>
      <c r="V2395">
        <f t="shared" si="709"/>
        <v>0</v>
      </c>
    </row>
    <row r="2396" spans="9:22">
      <c r="I2396" s="96"/>
      <c r="N2396" s="52" t="s">
        <v>2155</v>
      </c>
      <c r="R2396"/>
      <c r="S2396" t="str">
        <f t="shared" si="708"/>
        <v/>
      </c>
      <c r="T2396" s="41" t="str">
        <f>IF(ISNA(VLOOKUP(P2396,'NEW XEQM.c'!E:F,2,0)),"--","PRESENT")</f>
        <v>--</v>
      </c>
      <c r="U2396"/>
      <c r="V2396">
        <f t="shared" si="709"/>
        <v>0</v>
      </c>
    </row>
    <row r="2397" spans="9:22">
      <c r="I2397" s="96"/>
      <c r="N2397" s="52" t="s">
        <v>2155</v>
      </c>
      <c r="R2397"/>
      <c r="S2397" t="str">
        <f t="shared" si="708"/>
        <v/>
      </c>
      <c r="T2397" s="41" t="str">
        <f>IF(ISNA(VLOOKUP(P2397,'NEW XEQM.c'!E:F,2,0)),"--","PRESENT")</f>
        <v>--</v>
      </c>
      <c r="U2397"/>
      <c r="V2397">
        <f t="shared" si="709"/>
        <v>0</v>
      </c>
    </row>
    <row r="2398" spans="9:22">
      <c r="I2398" s="96"/>
      <c r="N2398" s="52" t="s">
        <v>2155</v>
      </c>
      <c r="R2398"/>
      <c r="S2398" t="str">
        <f t="shared" si="708"/>
        <v/>
      </c>
      <c r="T2398" s="41" t="str">
        <f>IF(ISNA(VLOOKUP(P2398,'NEW XEQM.c'!E:F,2,0)),"--","PRESENT")</f>
        <v>--</v>
      </c>
      <c r="U2398"/>
      <c r="V2398">
        <f t="shared" si="709"/>
        <v>0</v>
      </c>
    </row>
    <row r="2399" spans="9:22">
      <c r="I2399" s="96"/>
      <c r="N2399" s="52" t="s">
        <v>2155</v>
      </c>
      <c r="R2399"/>
      <c r="S2399" t="str">
        <f t="shared" si="708"/>
        <v/>
      </c>
      <c r="T2399" s="41" t="str">
        <f>IF(ISNA(VLOOKUP(P2399,'NEW XEQM.c'!E:F,2,0)),"--","PRESENT")</f>
        <v>--</v>
      </c>
      <c r="U2399"/>
      <c r="V2399">
        <f t="shared" si="709"/>
        <v>0</v>
      </c>
    </row>
    <row r="2400" spans="9:22">
      <c r="I2400" s="96"/>
      <c r="N2400" s="52" t="s">
        <v>2155</v>
      </c>
      <c r="R2400"/>
      <c r="S2400" t="str">
        <f t="shared" si="708"/>
        <v/>
      </c>
      <c r="T2400" s="41" t="str">
        <f>IF(ISNA(VLOOKUP(P2400,'NEW XEQM.c'!E:F,2,0)),"--","PRESENT")</f>
        <v>--</v>
      </c>
      <c r="U2400"/>
      <c r="V2400">
        <f t="shared" si="709"/>
        <v>0</v>
      </c>
    </row>
    <row r="2401" spans="9:22">
      <c r="I2401" s="96"/>
      <c r="N2401" s="52" t="s">
        <v>2155</v>
      </c>
      <c r="R2401"/>
      <c r="S2401" t="str">
        <f t="shared" si="708"/>
        <v/>
      </c>
      <c r="T2401" s="41" t="str">
        <f>IF(ISNA(VLOOKUP(P2401,'NEW XEQM.c'!E:F,2,0)),"--","PRESENT")</f>
        <v>--</v>
      </c>
      <c r="U2401"/>
      <c r="V2401">
        <f t="shared" si="709"/>
        <v>0</v>
      </c>
    </row>
    <row r="2402" spans="9:22">
      <c r="I2402" s="96"/>
      <c r="N2402" s="52" t="s">
        <v>2155</v>
      </c>
      <c r="R2402"/>
      <c r="S2402" t="str">
        <f t="shared" si="708"/>
        <v/>
      </c>
      <c r="T2402" s="41" t="str">
        <f>IF(ISNA(VLOOKUP(P2402,'NEW XEQM.c'!E:F,2,0)),"--","PRESENT")</f>
        <v>--</v>
      </c>
      <c r="U2402"/>
      <c r="V2402">
        <f t="shared" si="709"/>
        <v>0</v>
      </c>
    </row>
    <row r="2403" spans="9:22">
      <c r="I2403" s="96"/>
      <c r="N2403" s="52" t="s">
        <v>2155</v>
      </c>
      <c r="R2403"/>
      <c r="S2403" t="str">
        <f t="shared" si="708"/>
        <v/>
      </c>
      <c r="T2403" s="41" t="str">
        <f>IF(ISNA(VLOOKUP(P2403,'NEW XEQM.c'!E:F,2,0)),"--","PRESENT")</f>
        <v>--</v>
      </c>
      <c r="U2403"/>
      <c r="V2403">
        <f t="shared" si="709"/>
        <v>0</v>
      </c>
    </row>
    <row r="2404" spans="9:22">
      <c r="I2404" s="96"/>
      <c r="N2404" s="52" t="s">
        <v>2155</v>
      </c>
      <c r="R2404"/>
      <c r="S2404" t="str">
        <f t="shared" si="708"/>
        <v/>
      </c>
      <c r="T2404" s="41" t="str">
        <f>IF(ISNA(VLOOKUP(P2404,'NEW XEQM.c'!E:F,2,0)),"--","PRESENT")</f>
        <v>--</v>
      </c>
      <c r="U2404"/>
      <c r="V2404">
        <f t="shared" si="709"/>
        <v>0</v>
      </c>
    </row>
    <row r="2405" spans="9:22">
      <c r="I2405" s="96"/>
      <c r="N2405" s="52" t="s">
        <v>2155</v>
      </c>
      <c r="R2405"/>
      <c r="S2405" t="str">
        <f t="shared" si="708"/>
        <v/>
      </c>
      <c r="T2405" s="41" t="str">
        <f>IF(ISNA(VLOOKUP(P2405,'NEW XEQM.c'!E:F,2,0)),"--","PRESENT")</f>
        <v>--</v>
      </c>
      <c r="U2405"/>
      <c r="V2405">
        <f t="shared" si="709"/>
        <v>0</v>
      </c>
    </row>
    <row r="2406" spans="9:22">
      <c r="I2406" s="96"/>
      <c r="N2406" s="52" t="s">
        <v>2155</v>
      </c>
      <c r="R2406"/>
      <c r="S2406" t="str">
        <f t="shared" si="708"/>
        <v/>
      </c>
      <c r="T2406" s="41" t="str">
        <f>IF(ISNA(VLOOKUP(P2406,'NEW XEQM.c'!E:F,2,0)),"--","PRESENT")</f>
        <v>--</v>
      </c>
      <c r="U2406"/>
      <c r="V2406">
        <f t="shared" si="709"/>
        <v>0</v>
      </c>
    </row>
    <row r="2407" spans="9:22">
      <c r="I2407" s="96"/>
      <c r="N2407" s="52" t="s">
        <v>2155</v>
      </c>
      <c r="R2407"/>
      <c r="S2407" t="str">
        <f t="shared" si="708"/>
        <v/>
      </c>
      <c r="T2407" s="41" t="str">
        <f>IF(ISNA(VLOOKUP(P2407,'NEW XEQM.c'!E:F,2,0)),"--","PRESENT")</f>
        <v>--</v>
      </c>
      <c r="U2407"/>
      <c r="V2407">
        <f t="shared" si="709"/>
        <v>0</v>
      </c>
    </row>
    <row r="2408" spans="9:22">
      <c r="I2408" s="96"/>
      <c r="N2408" s="52" t="s">
        <v>2155</v>
      </c>
      <c r="R2408"/>
      <c r="S2408" t="str">
        <f t="shared" si="708"/>
        <v/>
      </c>
      <c r="T2408" s="41" t="str">
        <f>IF(ISNA(VLOOKUP(P2408,'NEW XEQM.c'!E:F,2,0)),"--","PRESENT")</f>
        <v>--</v>
      </c>
      <c r="U2408"/>
      <c r="V2408">
        <f t="shared" si="709"/>
        <v>0</v>
      </c>
    </row>
    <row r="2409" spans="9:22">
      <c r="I2409" s="96"/>
      <c r="N2409" s="52" t="s">
        <v>2155</v>
      </c>
      <c r="R2409"/>
      <c r="S2409" t="str">
        <f t="shared" si="708"/>
        <v/>
      </c>
      <c r="T2409" s="41" t="str">
        <f>IF(ISNA(VLOOKUP(P2409,'NEW XEQM.c'!E:F,2,0)),"--","PRESENT")</f>
        <v>--</v>
      </c>
      <c r="U2409"/>
      <c r="V2409">
        <f t="shared" si="709"/>
        <v>0</v>
      </c>
    </row>
    <row r="2410" spans="9:22">
      <c r="I2410" s="96"/>
      <c r="N2410" s="52" t="s">
        <v>2155</v>
      </c>
      <c r="R2410"/>
      <c r="S2410" t="str">
        <f t="shared" si="708"/>
        <v/>
      </c>
      <c r="T2410" s="41" t="str">
        <f>IF(ISNA(VLOOKUP(P2410,'NEW XEQM.c'!E:F,2,0)),"--","PRESENT")</f>
        <v>--</v>
      </c>
      <c r="U2410"/>
      <c r="V2410">
        <f t="shared" si="709"/>
        <v>0</v>
      </c>
    </row>
    <row r="2411" spans="9:22">
      <c r="I2411" s="96"/>
      <c r="N2411" s="52" t="s">
        <v>2155</v>
      </c>
      <c r="R2411"/>
      <c r="S2411" t="str">
        <f t="shared" si="708"/>
        <v/>
      </c>
      <c r="T2411" s="41" t="str">
        <f>IF(ISNA(VLOOKUP(P2411,'NEW XEQM.c'!E:F,2,0)),"--","PRESENT")</f>
        <v>--</v>
      </c>
      <c r="U2411"/>
      <c r="V2411">
        <f t="shared" si="709"/>
        <v>0</v>
      </c>
    </row>
    <row r="2412" spans="9:22">
      <c r="I2412" s="96"/>
      <c r="N2412" s="52" t="s">
        <v>2155</v>
      </c>
      <c r="R2412"/>
      <c r="S2412" t="str">
        <f t="shared" si="708"/>
        <v/>
      </c>
      <c r="T2412" s="41" t="str">
        <f>IF(ISNA(VLOOKUP(P2412,'NEW XEQM.c'!E:F,2,0)),"--","PRESENT")</f>
        <v>--</v>
      </c>
      <c r="U2412"/>
      <c r="V2412">
        <f t="shared" si="709"/>
        <v>0</v>
      </c>
    </row>
    <row r="2413" spans="9:22">
      <c r="I2413" s="96"/>
      <c r="N2413" s="52" t="s">
        <v>2155</v>
      </c>
      <c r="R2413"/>
      <c r="S2413" t="str">
        <f t="shared" si="708"/>
        <v/>
      </c>
      <c r="T2413" s="41" t="str">
        <f>IF(ISNA(VLOOKUP(P2413,'NEW XEQM.c'!E:F,2,0)),"--","PRESENT")</f>
        <v>--</v>
      </c>
      <c r="U2413"/>
      <c r="V2413">
        <f t="shared" si="709"/>
        <v>0</v>
      </c>
    </row>
    <row r="2414" spans="9:22">
      <c r="I2414" s="96"/>
      <c r="N2414" s="52" t="s">
        <v>2155</v>
      </c>
      <c r="R2414"/>
      <c r="S2414" t="str">
        <f t="shared" si="708"/>
        <v/>
      </c>
      <c r="T2414" s="41" t="str">
        <f>IF(ISNA(VLOOKUP(P2414,'NEW XEQM.c'!E:F,2,0)),"--","PRESENT")</f>
        <v>--</v>
      </c>
      <c r="U2414"/>
      <c r="V2414">
        <f t="shared" si="709"/>
        <v>0</v>
      </c>
    </row>
    <row r="2415" spans="9:22">
      <c r="I2415" s="96"/>
      <c r="N2415" s="52" t="s">
        <v>2155</v>
      </c>
      <c r="R2415"/>
      <c r="S2415" t="str">
        <f t="shared" si="708"/>
        <v/>
      </c>
      <c r="T2415" s="41" t="str">
        <f>IF(ISNA(VLOOKUP(P2415,'NEW XEQM.c'!E:F,2,0)),"--","PRESENT")</f>
        <v>--</v>
      </c>
      <c r="U2415"/>
      <c r="V2415">
        <f t="shared" si="709"/>
        <v>0</v>
      </c>
    </row>
    <row r="2416" spans="9:22">
      <c r="I2416" s="96"/>
      <c r="N2416" s="52" t="s">
        <v>2155</v>
      </c>
      <c r="R2416"/>
      <c r="S2416" t="str">
        <f t="shared" si="708"/>
        <v/>
      </c>
      <c r="T2416" s="41" t="str">
        <f>IF(ISNA(VLOOKUP(P2416,'NEW XEQM.c'!E:F,2,0)),"--","PRESENT")</f>
        <v>--</v>
      </c>
      <c r="U2416"/>
      <c r="V2416">
        <f t="shared" si="709"/>
        <v>0</v>
      </c>
    </row>
    <row r="2417" spans="9:22">
      <c r="I2417" s="96"/>
      <c r="N2417" s="52" t="s">
        <v>2155</v>
      </c>
      <c r="R2417"/>
      <c r="S2417" t="str">
        <f t="shared" si="708"/>
        <v/>
      </c>
      <c r="T2417" s="41" t="str">
        <f>IF(ISNA(VLOOKUP(P2417,'NEW XEQM.c'!E:F,2,0)),"--","PRESENT")</f>
        <v>--</v>
      </c>
      <c r="U2417"/>
      <c r="V2417">
        <f t="shared" si="709"/>
        <v>0</v>
      </c>
    </row>
    <row r="2418" spans="9:22">
      <c r="I2418" s="96"/>
      <c r="N2418" s="52" t="s">
        <v>2155</v>
      </c>
      <c r="R2418"/>
      <c r="S2418" t="str">
        <f t="shared" si="708"/>
        <v/>
      </c>
      <c r="T2418" s="41" t="str">
        <f>IF(ISNA(VLOOKUP(P2418,'NEW XEQM.c'!E:F,2,0)),"--","PRESENT")</f>
        <v>--</v>
      </c>
      <c r="U2418"/>
      <c r="V2418">
        <f t="shared" si="709"/>
        <v>0</v>
      </c>
    </row>
    <row r="2419" spans="9:22">
      <c r="I2419" s="96"/>
      <c r="N2419" s="52" t="s">
        <v>2155</v>
      </c>
      <c r="R2419"/>
      <c r="S2419" t="str">
        <f t="shared" si="708"/>
        <v/>
      </c>
      <c r="T2419" s="41" t="str">
        <f>IF(ISNA(VLOOKUP(P2419,'NEW XEQM.c'!E:F,2,0)),"--","PRESENT")</f>
        <v>--</v>
      </c>
      <c r="U2419"/>
      <c r="V2419">
        <f t="shared" si="709"/>
        <v>0</v>
      </c>
    </row>
    <row r="2420" spans="9:22">
      <c r="I2420" s="96"/>
      <c r="N2420" s="52" t="s">
        <v>2155</v>
      </c>
      <c r="R2420"/>
      <c r="S2420" t="str">
        <f t="shared" si="708"/>
        <v/>
      </c>
      <c r="T2420" s="41" t="str">
        <f>IF(ISNA(VLOOKUP(P2420,'NEW XEQM.c'!E:F,2,0)),"--","PRESENT")</f>
        <v>--</v>
      </c>
      <c r="U2420"/>
      <c r="V2420">
        <f t="shared" si="709"/>
        <v>0</v>
      </c>
    </row>
    <row r="2421" spans="9:22">
      <c r="I2421" s="96"/>
      <c r="N2421" s="52" t="s">
        <v>2155</v>
      </c>
      <c r="R2421"/>
      <c r="S2421" t="str">
        <f t="shared" si="708"/>
        <v/>
      </c>
      <c r="T2421" s="41" t="str">
        <f>IF(ISNA(VLOOKUP(P2421,'NEW XEQM.c'!E:F,2,0)),"--","PRESENT")</f>
        <v>--</v>
      </c>
      <c r="U2421"/>
      <c r="V2421">
        <f t="shared" si="709"/>
        <v>0</v>
      </c>
    </row>
    <row r="2422" spans="9:22">
      <c r="I2422" s="96"/>
      <c r="N2422" s="52" t="s">
        <v>2155</v>
      </c>
      <c r="R2422"/>
      <c r="S2422" t="str">
        <f t="shared" si="708"/>
        <v/>
      </c>
      <c r="T2422" s="41" t="str">
        <f>IF(ISNA(VLOOKUP(P2422,'NEW XEQM.c'!E:F,2,0)),"--","PRESENT")</f>
        <v>--</v>
      </c>
      <c r="U2422"/>
      <c r="V2422">
        <f t="shared" si="709"/>
        <v>0</v>
      </c>
    </row>
    <row r="2423" spans="9:22"/>
  </sheetData>
  <autoFilter ref="A3:AG2187" xr:uid="{00000000-0001-0000-0000-000000000000}"/>
  <sortState xmlns:xlrd2="http://schemas.microsoft.com/office/spreadsheetml/2017/richdata2" ref="P2167:P2170">
    <sortCondition ref="P2167:P2170"/>
  </sortState>
  <conditionalFormatting sqref="B1:B1048576">
    <cfRule type="cellIs" dxfId="33" priority="4057" operator="greaterThanOrEqual">
      <formula>$B$1838</formula>
    </cfRule>
  </conditionalFormatting>
  <conditionalFormatting sqref="J1798:J1834">
    <cfRule type="containsText" dxfId="32" priority="367" operator="containsText" text="DISABLED">
      <formula>NOT(ISERROR(SEARCH("DISABLED",J1798)))</formula>
    </cfRule>
  </conditionalFormatting>
  <conditionalFormatting sqref="J1:L1798">
    <cfRule type="containsText" dxfId="31" priority="8" operator="containsText" text="DISABLED">
      <formula>NOT(ISERROR(SEARCH("DISABLED",J1)))</formula>
    </cfRule>
  </conditionalFormatting>
  <conditionalFormatting sqref="J1:L1048576">
    <cfRule type="containsText" dxfId="30" priority="9" operator="containsText" text="ENABLED">
      <formula>NOT(ISERROR(SEARCH("ENABLED",J1)))</formula>
    </cfRule>
  </conditionalFormatting>
  <conditionalFormatting sqref="J1835:L2174 J2178:L1048576">
    <cfRule type="containsText" dxfId="29" priority="12" operator="containsText" text="DISABLED">
      <formula>NOT(ISERROR(SEARCH("DISABLED",J1835)))</formula>
    </cfRule>
  </conditionalFormatting>
  <conditionalFormatting sqref="K1799:L1834">
    <cfRule type="containsText" dxfId="28" priority="363" operator="containsText" text="DISABLED">
      <formula>NOT(ISERROR(SEARCH("DISABLED",K1799)))</formula>
    </cfRule>
  </conditionalFormatting>
  <conditionalFormatting sqref="N1:N1048576">
    <cfRule type="containsText" dxfId="27" priority="2897" operator="containsText" text="DISABLED">
      <formula>NOT(ISERROR(SEARCH("DISABLED",N1)))</formula>
    </cfRule>
    <cfRule type="containsText" dxfId="26" priority="2898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25" priority="57" stopIfTrue="1">
      <formula>I246=N246</formula>
    </cfRule>
  </conditionalFormatting>
  <conditionalFormatting sqref="N2128:N2145">
    <cfRule type="expression" dxfId="24" priority="56" stopIfTrue="1">
      <formula>I2128=N2128</formula>
    </cfRule>
  </conditionalFormatting>
  <conditionalFormatting sqref="O66:P66 O91 O94 O732 O895:P895">
    <cfRule type="containsText" dxfId="23" priority="3911" operator="containsText" text="DISABLED">
      <formula>NOT(ISERROR(SEARCH("DISABLED",O66)))</formula>
    </cfRule>
    <cfRule type="containsText" dxfId="22" priority="3912" operator="containsText" text="ENABLED">
      <formula>NOT(ISERROR(SEARCH("ENABLED",O66)))</formula>
    </cfRule>
  </conditionalFormatting>
  <conditionalFormatting sqref="R2:Y2">
    <cfRule type="cellIs" dxfId="21" priority="1705" operator="greaterThan">
      <formula>0</formula>
    </cfRule>
  </conditionalFormatting>
  <conditionalFormatting sqref="R2423:Y1048576">
    <cfRule type="cellIs" dxfId="20" priority="1706" operator="greaterThan">
      <formula>0</formula>
    </cfRule>
  </conditionalFormatting>
  <conditionalFormatting sqref="W2188:Y2422">
    <cfRule type="cellIs" dxfId="19" priority="3913" operator="greaterThan">
      <formula>0</formula>
    </cfRule>
  </conditionalFormatting>
  <conditionalFormatting sqref="Z2188:Z1048576">
    <cfRule type="cellIs" dxfId="18" priority="3906" operator="greaterThan">
      <formula>0</formula>
    </cfRule>
  </conditionalFormatting>
  <conditionalFormatting sqref="AA1">
    <cfRule type="notContainsBlanks" dxfId="17" priority="3691">
      <formula>LEN(TRIM(AA1))&gt;0</formula>
    </cfRule>
  </conditionalFormatting>
  <conditionalFormatting sqref="AA2">
    <cfRule type="cellIs" dxfId="16" priority="3904" operator="greaterThan">
      <formula>0</formula>
    </cfRule>
  </conditionalFormatting>
  <conditionalFormatting sqref="AA3:AA1048576">
    <cfRule type="notContainsBlanks" dxfId="15" priority="589">
      <formula>LEN(TRIM(AA3))&gt;0</formula>
    </cfRule>
  </conditionalFormatting>
  <conditionalFormatting sqref="AB2:AC2">
    <cfRule type="notContainsBlanks" dxfId="14" priority="569">
      <formula>LEN(TRIM(AB2))&gt;0</formula>
    </cfRule>
  </conditionalFormatting>
  <conditionalFormatting sqref="AD1:AD1048576">
    <cfRule type="notContainsText" dxfId="13" priority="588" operator="notContains" text="//">
      <formula>ISERROR(SEARCH("//",AD1))</formula>
    </cfRule>
  </conditionalFormatting>
  <conditionalFormatting sqref="AD2">
    <cfRule type="cellIs" dxfId="12" priority="1708" operator="greaterThan">
      <formula>0</formula>
    </cfRule>
  </conditionalFormatting>
  <conditionalFormatting sqref="AD2188:AD1048576">
    <cfRule type="cellIs" dxfId="11" priority="1709" operator="greaterThan">
      <formula>0</formula>
    </cfRule>
  </conditionalFormatting>
  <conditionalFormatting sqref="J2175:L2175">
    <cfRule type="containsText" dxfId="10" priority="6" operator="containsText" text="DISABLED">
      <formula>NOT(ISERROR(SEARCH("DISABLED",J2175)))</formula>
    </cfRule>
  </conditionalFormatting>
  <conditionalFormatting sqref="J2175:L2176">
    <cfRule type="containsText" dxfId="9" priority="5" operator="containsText" text="DISABLED">
      <formula>NOT(ISERROR(SEARCH("DISABLED",J2175)))</formula>
    </cfRule>
  </conditionalFormatting>
  <conditionalFormatting sqref="J2174:L2174">
    <cfRule type="containsText" dxfId="8" priority="4" operator="containsText" text="DISABLED">
      <formula>NOT(ISERROR(SEARCH("DISABLED",J2174)))</formula>
    </cfRule>
  </conditionalFormatting>
  <conditionalFormatting sqref="J2177:L2177">
    <cfRule type="containsText" dxfId="7" priority="2" operator="containsText" text="DISABLED">
      <formula>NOT(ISERROR(SEARCH("DISABLED",J2177)))</formula>
    </cfRule>
  </conditionalFormatting>
  <conditionalFormatting sqref="J2176:L2176">
    <cfRule type="containsText" dxfId="6" priority="1" operator="containsText" text="DISABLED">
      <formula>NOT(ISERROR(SEARCH("DISABLED",J2176)))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3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6" customFormat="1">
      <c r="A47" s="275">
        <v>44976</v>
      </c>
      <c r="B47" s="276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4" t="s">
        <v>1472</v>
      </c>
      <c r="C55" s="274"/>
      <c r="D55" s="274" t="s">
        <v>5297</v>
      </c>
    </row>
    <row r="56" spans="2:4">
      <c r="B56" s="274" t="s">
        <v>1669</v>
      </c>
      <c r="C56" s="274"/>
      <c r="D56" s="274" t="s">
        <v>5298</v>
      </c>
    </row>
    <row r="57" spans="2:4">
      <c r="B57" s="111" t="s">
        <v>2013</v>
      </c>
      <c r="D57" s="111" t="s">
        <v>5301</v>
      </c>
    </row>
    <row r="58" spans="2:4">
      <c r="B58" s="274" t="s">
        <v>2015</v>
      </c>
      <c r="C58" s="274"/>
      <c r="D58" s="274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5184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1746</v>
      </c>
      <c r="G2" t="s">
        <v>3677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1484</v>
      </c>
      <c r="G3" t="s">
        <v>3678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1926</v>
      </c>
      <c r="G4" t="s">
        <v>3679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1466</v>
      </c>
      <c r="G5" t="s">
        <v>3680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1439</v>
      </c>
      <c r="G6" t="s">
        <v>3681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1515</v>
      </c>
      <c r="G7" t="s">
        <v>3682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1846</v>
      </c>
      <c r="G8" t="s">
        <v>3683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1441</v>
      </c>
      <c r="G9" t="s">
        <v>3684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1731</v>
      </c>
      <c r="G10" t="s">
        <v>3685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1759</v>
      </c>
      <c r="G11" t="s">
        <v>3686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1912</v>
      </c>
      <c r="G12" t="s">
        <v>3688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1913</v>
      </c>
      <c r="G13" t="s">
        <v>3689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1940</v>
      </c>
      <c r="G14" t="s">
        <v>3690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2025</v>
      </c>
      <c r="G15" t="s">
        <v>2495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1371</v>
      </c>
      <c r="G16" t="s">
        <v>2605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1936</v>
      </c>
      <c r="G17" t="s">
        <v>2493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1370</v>
      </c>
      <c r="G18" t="s">
        <v>3691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3092</v>
      </c>
      <c r="G19" t="s">
        <v>3692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1366</v>
      </c>
      <c r="G20" t="s">
        <v>3693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1633</v>
      </c>
      <c r="G21" t="s">
        <v>3694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1621</v>
      </c>
      <c r="G22" t="s">
        <v>3695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1632</v>
      </c>
      <c r="G23" t="s">
        <v>3696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1639</v>
      </c>
      <c r="G24" t="s">
        <v>3697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1368</v>
      </c>
      <c r="G25" t="s">
        <v>3698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1445</v>
      </c>
      <c r="G26" t="s">
        <v>3699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1446</v>
      </c>
      <c r="G27" t="s">
        <v>3700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1830</v>
      </c>
      <c r="G28" t="s">
        <v>3701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1832</v>
      </c>
      <c r="G29" t="s">
        <v>3702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1864</v>
      </c>
      <c r="G30" t="s">
        <v>3703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1865</v>
      </c>
      <c r="G31" t="s">
        <v>3704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1382</v>
      </c>
      <c r="G32" t="s">
        <v>3705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1383</v>
      </c>
      <c r="G33" t="s">
        <v>2649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1384</v>
      </c>
      <c r="G34" t="s">
        <v>3706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1386</v>
      </c>
      <c r="G35" t="s">
        <v>2647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1385</v>
      </c>
      <c r="G36" t="s">
        <v>3707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1387</v>
      </c>
      <c r="G37" t="s">
        <v>2648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1546</v>
      </c>
      <c r="G38" t="s">
        <v>3710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1613</v>
      </c>
      <c r="G39" t="s">
        <v>3711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1461</v>
      </c>
      <c r="G40" t="s">
        <v>3840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1574</v>
      </c>
      <c r="G41" t="s">
        <v>3839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1580</v>
      </c>
      <c r="G42" t="s">
        <v>3712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1522</v>
      </c>
      <c r="G43" t="s">
        <v>3713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979</v>
      </c>
      <c r="G44" t="s">
        <v>3714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423</v>
      </c>
      <c r="G45" t="s">
        <v>3675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421</v>
      </c>
      <c r="G46" t="s">
        <v>3715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425</v>
      </c>
      <c r="G47" t="s">
        <v>2509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427</v>
      </c>
      <c r="G48" t="s">
        <v>3760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1572</v>
      </c>
      <c r="G49" t="s">
        <v>3716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1893</v>
      </c>
      <c r="G50" t="s">
        <v>5119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1660</v>
      </c>
      <c r="G51" t="s">
        <v>3717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1650</v>
      </c>
      <c r="G52" t="s">
        <v>3718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1655</v>
      </c>
      <c r="G53" t="s">
        <v>3719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2032</v>
      </c>
      <c r="G54" t="s">
        <v>2497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1708</v>
      </c>
      <c r="G55" t="s">
        <v>3720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3093</v>
      </c>
      <c r="G56" t="s">
        <v>3722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2544</v>
      </c>
      <c r="G62" t="s">
        <v>2560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2547</v>
      </c>
      <c r="G63" t="s">
        <v>2563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2548</v>
      </c>
      <c r="G64" t="s">
        <v>2562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1411</v>
      </c>
      <c r="G65" t="s">
        <v>3727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1999</v>
      </c>
      <c r="G66" t="s">
        <v>5121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988</v>
      </c>
      <c r="G67" t="s">
        <v>2501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1717</v>
      </c>
      <c r="G68" t="s">
        <v>5124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1990</v>
      </c>
      <c r="G69" t="s">
        <v>5125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1995</v>
      </c>
      <c r="G70" t="s">
        <v>5126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2055</v>
      </c>
      <c r="G71" t="s">
        <v>5127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2056</v>
      </c>
      <c r="G72" t="s">
        <v>5128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980</v>
      </c>
      <c r="G73" t="s">
        <v>2650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981</v>
      </c>
      <c r="G74" t="s">
        <v>3718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982</v>
      </c>
      <c r="G75" t="s">
        <v>3719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987</v>
      </c>
      <c r="G76" t="s">
        <v>5129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3816</v>
      </c>
      <c r="G77" t="s">
        <v>5130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1374</v>
      </c>
      <c r="G78" t="s">
        <v>2497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1378</v>
      </c>
      <c r="G79" t="s">
        <v>5131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1396</v>
      </c>
      <c r="G80" t="s">
        <v>5132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1415</v>
      </c>
      <c r="G81" t="s">
        <v>5133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1438</v>
      </c>
      <c r="G82" t="s">
        <v>5134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1440</v>
      </c>
      <c r="G83" t="s">
        <v>5135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1463</v>
      </c>
      <c r="G84" t="s">
        <v>5136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1482</v>
      </c>
      <c r="G85" t="s">
        <v>5137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1501</v>
      </c>
      <c r="G86" t="s">
        <v>5138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1514</v>
      </c>
      <c r="G87" t="s">
        <v>5139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1517</v>
      </c>
      <c r="G88" t="s">
        <v>5140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1547</v>
      </c>
      <c r="G89" t="s">
        <v>5141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1548</v>
      </c>
      <c r="G90" t="s">
        <v>3825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1573</v>
      </c>
      <c r="G91" t="s">
        <v>5142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1575</v>
      </c>
      <c r="G92" t="s">
        <v>5143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1587</v>
      </c>
      <c r="G93" t="s">
        <v>5144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1588</v>
      </c>
      <c r="G94" t="s">
        <v>5145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1591</v>
      </c>
      <c r="G95" t="s">
        <v>5146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1592</v>
      </c>
      <c r="G96" t="s">
        <v>5147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1831</v>
      </c>
      <c r="G97" t="s">
        <v>3728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1669</v>
      </c>
      <c r="G98" t="s">
        <v>5151</v>
      </c>
      <c r="H98" s="231" t="str">
        <f t="shared" si="1"/>
        <v xml:space="preserve">              {ITM_MULPI,                     "MULPI"},</v>
      </c>
    </row>
    <row r="99" spans="2:8">
      <c r="C99" s="229" t="s">
        <v>1858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2655</v>
      </c>
      <c r="G100" t="s">
        <v>5152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1735</v>
      </c>
      <c r="G101" t="s">
        <v>5153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1755</v>
      </c>
      <c r="G102" t="s">
        <v>5154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1757</v>
      </c>
      <c r="G103" t="s">
        <v>5155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1761</v>
      </c>
      <c r="G104" t="s">
        <v>5156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1771</v>
      </c>
      <c r="G105" t="s">
        <v>3729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1777</v>
      </c>
      <c r="G106" t="s">
        <v>3730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1502</v>
      </c>
      <c r="G107" t="s">
        <v>3731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1809</v>
      </c>
      <c r="G108" t="s">
        <v>5157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1848</v>
      </c>
      <c r="G109" t="s">
        <v>5160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1849</v>
      </c>
      <c r="G110" t="s">
        <v>5161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1622</v>
      </c>
      <c r="G111" t="s">
        <v>3732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1868</v>
      </c>
      <c r="G112" t="s">
        <v>5162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2008</v>
      </c>
      <c r="G113" t="s">
        <v>5166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2017</v>
      </c>
      <c r="G114" t="s">
        <v>5167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3296</v>
      </c>
      <c r="G115" t="s">
        <v>5168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990</v>
      </c>
      <c r="G116" t="s">
        <v>2591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3298</v>
      </c>
      <c r="G117" t="s">
        <v>3815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4134</v>
      </c>
      <c r="G118" t="s">
        <v>3719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2141</v>
      </c>
      <c r="G119" t="s">
        <v>5169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2263</v>
      </c>
      <c r="G120" t="s">
        <v>5170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2264</v>
      </c>
      <c r="G121" t="s">
        <v>5171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2513</v>
      </c>
      <c r="G122" t="s">
        <v>5172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2514</v>
      </c>
      <c r="G123" t="s">
        <v>5173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2106</v>
      </c>
      <c r="G124" t="s">
        <v>5174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2490</v>
      </c>
      <c r="G125" t="s">
        <v>3733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2489</v>
      </c>
      <c r="G126" t="s">
        <v>3734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3660</v>
      </c>
      <c r="G127" t="s">
        <v>3661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3663</v>
      </c>
      <c r="G128" t="s">
        <v>3664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2221</v>
      </c>
      <c r="G129" t="s">
        <v>5176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4489</v>
      </c>
      <c r="G130" t="s">
        <v>5177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1742</v>
      </c>
      <c r="G131" t="s">
        <v>5178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1774</v>
      </c>
      <c r="G132" t="s">
        <v>5179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2669</v>
      </c>
      <c r="G133" t="s">
        <v>3833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2670</v>
      </c>
      <c r="G134" t="s">
        <v>3834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3299</v>
      </c>
      <c r="G135" t="s">
        <v>3835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2678</v>
      </c>
      <c r="G136" t="s">
        <v>3836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3832</v>
      </c>
      <c r="G137" t="s">
        <v>5180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4762</v>
      </c>
      <c r="G138" t="s">
        <v>5181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4491</v>
      </c>
      <c r="G139" t="s">
        <v>5182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4352</v>
      </c>
      <c r="G140" t="s">
        <v>5183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1423</v>
      </c>
      <c r="G141" t="s">
        <v>3708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1521</v>
      </c>
      <c r="G142" t="s">
        <v>3709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1921</v>
      </c>
      <c r="G143" t="s">
        <v>3721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1785</v>
      </c>
      <c r="G144" t="s">
        <v>5120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1812</v>
      </c>
      <c r="G145" t="s">
        <v>5122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1813</v>
      </c>
      <c r="G146" t="s">
        <v>5123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3886</v>
      </c>
      <c r="G147" t="s">
        <v>5148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1623</v>
      </c>
      <c r="G148" t="s">
        <v>5149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1624</v>
      </c>
      <c r="G149" t="s">
        <v>5150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1815</v>
      </c>
      <c r="G150" t="s">
        <v>5158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1828</v>
      </c>
      <c r="G151" t="s">
        <v>5159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2092</v>
      </c>
      <c r="G152" t="s">
        <v>5163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1964</v>
      </c>
      <c r="G153" t="s">
        <v>3828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1965</v>
      </c>
      <c r="G154" t="s">
        <v>5164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2001</v>
      </c>
      <c r="G155" t="s">
        <v>5165</v>
      </c>
      <c r="H155" s="231" t="str">
        <f t="shared" si="3"/>
        <v xml:space="preserve">              {ITM_RANI,                      "RANI#"},</v>
      </c>
    </row>
    <row r="156" spans="2:8">
      <c r="C156" s="229" t="s">
        <v>3286</v>
      </c>
      <c r="D156" s="229" t="s">
        <v>5188</v>
      </c>
      <c r="E156" t="s">
        <v>3286</v>
      </c>
      <c r="G156" t="s">
        <v>5188</v>
      </c>
      <c r="H156" s="231" t="str">
        <f t="shared" si="3"/>
        <v xml:space="preserve">              {ITM_STDDEV,                    "STDDEV"},</v>
      </c>
    </row>
    <row r="157" spans="2:8">
      <c r="C157" s="229" t="s">
        <v>4396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4397</v>
      </c>
      <c r="D158" s="229" t="str">
        <f t="shared" si="4"/>
        <v>ITM_cn</v>
      </c>
      <c r="E158" t="s">
        <v>4397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4398</v>
      </c>
      <c r="D159" s="229" t="str">
        <f t="shared" si="4"/>
        <v>ITM_dn</v>
      </c>
      <c r="E159" t="s">
        <v>4398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2033</v>
      </c>
      <c r="D160" s="229" t="s">
        <v>5189</v>
      </c>
      <c r="E160" t="s">
        <v>2033</v>
      </c>
      <c r="G160" t="s">
        <v>5189</v>
      </c>
      <c r="H160" s="231" t="str">
        <f t="shared" si="3"/>
        <v xml:space="preserve">              {ITM_PARALLEL,                  "||"},</v>
      </c>
    </row>
    <row r="161" spans="2:8">
      <c r="C161" s="229" t="s">
        <v>2044</v>
      </c>
      <c r="D161" s="229" t="s">
        <v>5190</v>
      </c>
      <c r="E161" t="s">
        <v>2044</v>
      </c>
      <c r="G161" t="s">
        <v>5190</v>
      </c>
      <c r="H161" s="231" t="str">
        <f t="shared" si="3"/>
        <v xml:space="preserve">              {ITM_PRINTERSTK,                "PRN"},</v>
      </c>
    </row>
    <row r="162" spans="2:8">
      <c r="C162" s="229" t="s">
        <v>2117</v>
      </c>
      <c r="D162" s="229" t="s">
        <v>5175</v>
      </c>
      <c r="E162" t="s">
        <v>2117</v>
      </c>
      <c r="G162" t="s">
        <v>5175</v>
      </c>
      <c r="H162" s="231" t="str">
        <f t="shared" si="3"/>
        <v xml:space="preserve">              {ITM_UNIT,                      "UNIT"},</v>
      </c>
    </row>
    <row r="163" spans="2:8">
      <c r="C163" s="229" t="s">
        <v>2117</v>
      </c>
      <c r="D163" s="229" t="s">
        <v>5175</v>
      </c>
      <c r="E163" t="s">
        <v>1684</v>
      </c>
      <c r="G163" t="s">
        <v>5225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979</v>
      </c>
      <c r="G167" t="s">
        <v>5191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423</v>
      </c>
      <c r="G168" t="s">
        <v>3719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425</v>
      </c>
      <c r="G169" t="s">
        <v>5192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427</v>
      </c>
      <c r="G170" t="s">
        <v>5193</v>
      </c>
      <c r="H170" s="231" t="str">
        <f t="shared" si="7"/>
        <v xml:space="preserve">              {ITM_DIV,                       "DIV"},</v>
      </c>
    </row>
    <row r="174" spans="2:8">
      <c r="E174" s="229" t="s">
        <v>1544</v>
      </c>
      <c r="G174" s="229" t="s">
        <v>5499</v>
      </c>
      <c r="H174" s="231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29" t="s">
        <v>1768</v>
      </c>
      <c r="G175" s="229" t="s">
        <v>5500</v>
      </c>
      <c r="H175" s="231" t="str">
        <f t="shared" si="8"/>
        <v xml:space="preserve">              {ITM_RDXCOM,                    "RDXCOM"},</v>
      </c>
    </row>
    <row r="176" spans="2:8">
      <c r="E176" s="229" t="s">
        <v>1769</v>
      </c>
      <c r="G176" s="229" t="s">
        <v>5501</v>
      </c>
      <c r="H176" s="231" t="str">
        <f t="shared" si="8"/>
        <v xml:space="preserve">              {ITM_RDXPER,                    "RDXPER"},</v>
      </c>
    </row>
    <row r="177" spans="3:8">
      <c r="E177" s="229" t="s">
        <v>2380</v>
      </c>
      <c r="G177" s="229" t="s">
        <v>5502</v>
      </c>
      <c r="H177" s="231" t="str">
        <f t="shared" si="8"/>
        <v xml:space="preserve">              {ITM_MULTCR,                    "MULTCR "},</v>
      </c>
    </row>
    <row r="178" spans="3:8">
      <c r="E178" s="229" t="s">
        <v>2383</v>
      </c>
      <c r="G178" s="229" t="s">
        <v>5503</v>
      </c>
      <c r="H178" s="231" t="str">
        <f t="shared" si="8"/>
        <v xml:space="preserve">              {ITM_MULTDOT,                   "MULTDOT"},</v>
      </c>
    </row>
    <row r="179" spans="3:8">
      <c r="E179" s="229" t="s">
        <v>1474</v>
      </c>
      <c r="G179" s="229" t="s">
        <v>5504</v>
      </c>
      <c r="H179" s="231" t="str">
        <f t="shared" si="8"/>
        <v xml:space="preserve">              {ITM_DMY,                       "DMY"},</v>
      </c>
    </row>
    <row r="180" spans="3:8">
      <c r="E180" s="229" t="s">
        <v>1942</v>
      </c>
      <c r="G180" s="229" t="s">
        <v>5505</v>
      </c>
      <c r="H180" s="231" t="str">
        <f t="shared" si="8"/>
        <v xml:space="preserve">              {ITM_YMD,                       "YMD"},</v>
      </c>
    </row>
    <row r="181" spans="3:8">
      <c r="E181" s="229" t="s">
        <v>1677</v>
      </c>
      <c r="G181" s="229" t="s">
        <v>5506</v>
      </c>
      <c r="H181" s="231" t="str">
        <f t="shared" si="8"/>
        <v xml:space="preserve">              {ITM_MDY,                       "MDY"},</v>
      </c>
    </row>
    <row r="182" spans="3:8">
      <c r="C182" s="295" t="s">
        <v>5546</v>
      </c>
      <c r="E182" s="295" t="s">
        <v>2119</v>
      </c>
      <c r="F182" s="296"/>
      <c r="G182" s="295" t="s">
        <v>5507</v>
      </c>
      <c r="H182" s="297" t="str">
        <f t="shared" si="8"/>
        <v xml:space="preserve">              {ITM_CB_CPXRES,                 "CPXRES"},</v>
      </c>
    </row>
    <row r="183" spans="3:8">
      <c r="C183" s="295" t="s">
        <v>5546</v>
      </c>
      <c r="E183" s="295" t="s">
        <v>2413</v>
      </c>
      <c r="F183" s="296"/>
      <c r="G183" s="295" t="s">
        <v>5508</v>
      </c>
      <c r="H183" s="297" t="str">
        <f t="shared" si="8"/>
        <v xml:space="preserve">              {ITM_CB_SPCRES,                 "SPCRES"},</v>
      </c>
    </row>
    <row r="184" spans="3:8">
      <c r="E184" s="229" t="s">
        <v>2386</v>
      </c>
      <c r="G184" s="229" t="s">
        <v>5509</v>
      </c>
      <c r="H184" s="231" t="str">
        <f t="shared" si="8"/>
        <v xml:space="preserve">              {ITM_SSIZE4,                    "SSIZE4"},</v>
      </c>
    </row>
    <row r="185" spans="3:8">
      <c r="E185" s="229" t="s">
        <v>2388</v>
      </c>
      <c r="G185" s="229" t="s">
        <v>5510</v>
      </c>
      <c r="H185" s="231" t="str">
        <f t="shared" si="8"/>
        <v xml:space="preserve">              {ITM_SSIZE8,                    "SSIZE8"},</v>
      </c>
    </row>
    <row r="186" spans="3:8">
      <c r="E186" s="229" t="s">
        <v>2377</v>
      </c>
      <c r="G186" s="229" t="s">
        <v>5511</v>
      </c>
      <c r="H186" s="231" t="str">
        <f t="shared" si="8"/>
        <v xml:space="preserve">              {ITM_CPXI,                      "CPXI"},</v>
      </c>
    </row>
    <row r="187" spans="3:8">
      <c r="E187" s="229" t="s">
        <v>2378</v>
      </c>
      <c r="G187" s="229" t="s">
        <v>5512</v>
      </c>
      <c r="H187" s="231" t="str">
        <f t="shared" si="8"/>
        <v xml:space="preserve">              {ITM_CPXJ,                      "CPXJ"},</v>
      </c>
    </row>
    <row r="188" spans="3:8">
      <c r="E188" s="229" t="s">
        <v>1430</v>
      </c>
      <c r="G188" s="229" t="s">
        <v>5513</v>
      </c>
      <c r="H188" s="231" t="str">
        <f t="shared" si="8"/>
        <v xml:space="preserve">              {ITM_CLK12,                     "CLK12"},</v>
      </c>
    </row>
    <row r="189" spans="3:8">
      <c r="E189" s="229" t="s">
        <v>1431</v>
      </c>
      <c r="G189" s="229" t="s">
        <v>5514</v>
      </c>
      <c r="H189" s="231" t="str">
        <f t="shared" si="8"/>
        <v xml:space="preserve">              {ITM_CLK24,                     "CLK24"},</v>
      </c>
    </row>
    <row r="190" spans="3:8">
      <c r="E190" s="229" t="s">
        <v>2407</v>
      </c>
      <c r="G190" s="229" t="s">
        <v>5515</v>
      </c>
      <c r="H190" s="231" t="str">
        <f t="shared" si="8"/>
        <v xml:space="preserve">              {ITM_SCIOVR,                    "SCIOVR"},</v>
      </c>
    </row>
    <row r="191" spans="3:8">
      <c r="E191" s="229" t="s">
        <v>2408</v>
      </c>
      <c r="G191" s="229" t="s">
        <v>5516</v>
      </c>
      <c r="H191" s="231" t="str">
        <f t="shared" si="8"/>
        <v xml:space="preserve">              {ITM_ENGOVR,                    "ENGOVR"},</v>
      </c>
    </row>
    <row r="192" spans="3:8">
      <c r="E192" s="229" t="s">
        <v>5068</v>
      </c>
      <c r="G192" s="229" t="s">
        <v>5517</v>
      </c>
      <c r="H192" s="231" t="str">
        <f t="shared" si="8"/>
        <v xml:space="preserve">              {ITM_F1234,                     "F1234"},</v>
      </c>
    </row>
    <row r="193" spans="5:8">
      <c r="E193" s="229" t="s">
        <v>5069</v>
      </c>
      <c r="G193" s="229" t="s">
        <v>5518</v>
      </c>
      <c r="H193" s="231" t="str">
        <f t="shared" si="8"/>
        <v xml:space="preserve">              {ITM_M1234,                     "M1234"},</v>
      </c>
    </row>
    <row r="194" spans="5:8">
      <c r="E194" s="229" t="s">
        <v>5070</v>
      </c>
      <c r="G194" s="229" t="s">
        <v>5519</v>
      </c>
      <c r="H194" s="231" t="str">
        <f t="shared" si="8"/>
        <v xml:space="preserve">              {ITM_F14,                       "F14"},</v>
      </c>
    </row>
    <row r="195" spans="5:8">
      <c r="E195" s="229" t="s">
        <v>5071</v>
      </c>
      <c r="G195" s="229" t="s">
        <v>5520</v>
      </c>
      <c r="H195" s="231" t="str">
        <f t="shared" si="8"/>
        <v xml:space="preserve">              {ITM_M14,                       "M14"},</v>
      </c>
    </row>
    <row r="196" spans="5:8">
      <c r="E196" s="229" t="s">
        <v>5072</v>
      </c>
      <c r="G196" s="229" t="s">
        <v>5521</v>
      </c>
      <c r="H196" s="231" t="str">
        <f t="shared" si="8"/>
        <v xml:space="preserve">              {ITM_F124,                      "F124"},</v>
      </c>
    </row>
    <row r="197" spans="5:8">
      <c r="E197" s="229" t="s">
        <v>1424</v>
      </c>
      <c r="G197" s="229" t="s">
        <v>5522</v>
      </c>
      <c r="H197" s="231" t="str">
        <f t="shared" si="8"/>
        <v xml:space="preserve">              {ITM_CF,                        "CF"},</v>
      </c>
    </row>
    <row r="198" spans="5:8">
      <c r="E198" s="229" t="s">
        <v>1826</v>
      </c>
      <c r="G198" s="229" t="s">
        <v>5523</v>
      </c>
      <c r="H198" s="231" t="str">
        <f t="shared" si="8"/>
        <v xml:space="preserve">              {ITM_SF,                        "SF"},</v>
      </c>
    </row>
    <row r="199" spans="5:8">
      <c r="E199" s="261" t="s">
        <v>2149</v>
      </c>
      <c r="G199" s="229" t="s">
        <v>5524</v>
      </c>
      <c r="H199" s="231" t="str">
        <f t="shared" si="8"/>
        <v xml:space="preserve">              {ITM_FG_LINE,                   "FGLINE"},</v>
      </c>
    </row>
    <row r="200" spans="5:8">
      <c r="E200" s="261" t="s">
        <v>5049</v>
      </c>
      <c r="G200" s="229" t="s">
        <v>5525</v>
      </c>
      <c r="H200" s="231" t="str">
        <f t="shared" si="8"/>
        <v xml:space="preserve">              {ITM_BASE_SCREEN,               "BASESCR"},</v>
      </c>
    </row>
    <row r="201" spans="5:8">
      <c r="E201" s="261" t="s">
        <v>2152</v>
      </c>
      <c r="G201" s="229" t="s">
        <v>5526</v>
      </c>
      <c r="H201" s="231" t="str">
        <f t="shared" si="8"/>
        <v xml:space="preserve">              {ITM_G_DOUBLETAP,               "G2TP"},</v>
      </c>
    </row>
    <row r="202" spans="5:8">
      <c r="E202" s="261" t="s">
        <v>2103</v>
      </c>
      <c r="G202" s="229" t="s">
        <v>5527</v>
      </c>
      <c r="H202" s="231" t="str">
        <f t="shared" si="8"/>
        <v xml:space="preserve">              {ITM_HOMEx3,                    "HOMEX3"},</v>
      </c>
    </row>
    <row r="203" spans="5:8">
      <c r="E203" s="261" t="s">
        <v>2104</v>
      </c>
      <c r="G203" s="229" t="s">
        <v>5528</v>
      </c>
      <c r="H203" s="231" t="str">
        <f t="shared" si="8"/>
        <v xml:space="preserve">              {ITM_SHTIM,                     "SHIFTT"},</v>
      </c>
    </row>
    <row r="204" spans="5:8">
      <c r="E204" s="261" t="s">
        <v>4504</v>
      </c>
      <c r="G204" s="229" t="s">
        <v>5529</v>
      </c>
      <c r="H204" s="231" t="str">
        <f t="shared" si="8"/>
        <v xml:space="preserve">              {ITM_EXFRAC,                    "EXFRAC"},</v>
      </c>
    </row>
    <row r="205" spans="5:8">
      <c r="E205" s="261" t="s">
        <v>2124</v>
      </c>
      <c r="G205" s="229" t="s">
        <v>5530</v>
      </c>
      <c r="H205" s="231" t="str">
        <f t="shared" si="8"/>
        <v xml:space="preserve">              {ITM_BASE_HOME,                 "BASEHOM"},</v>
      </c>
    </row>
    <row r="206" spans="5:8">
      <c r="E206" s="261" t="s">
        <v>2428</v>
      </c>
      <c r="G206" s="229" t="s">
        <v>5531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5536</v>
      </c>
      <c r="G208" s="229" t="s">
        <v>5532</v>
      </c>
      <c r="H208" s="231" t="str">
        <f t="shared" si="8"/>
        <v xml:space="preserve">              {ITM_CPXRES1,                   "CPXRES1"},</v>
      </c>
    </row>
    <row r="209" spans="3:8">
      <c r="E209" s="261" t="s">
        <v>5537</v>
      </c>
      <c r="G209" s="229" t="s">
        <v>5533</v>
      </c>
      <c r="H209" s="231" t="str">
        <f t="shared" si="8"/>
        <v xml:space="preserve">              {ITM_SPCRES1,                   "SPCRES1"},</v>
      </c>
    </row>
    <row r="210" spans="3:8">
      <c r="E210" s="261" t="s">
        <v>5538</v>
      </c>
      <c r="G210" s="229" t="s">
        <v>5534</v>
      </c>
      <c r="H210" s="231" t="str">
        <f t="shared" si="8"/>
        <v xml:space="preserve">              {ITM_CPXRES0,                   "CPXRES0"},</v>
      </c>
    </row>
    <row r="211" spans="3:8">
      <c r="E211" s="261" t="s">
        <v>5539</v>
      </c>
      <c r="G211" s="229" t="s">
        <v>5535</v>
      </c>
      <c r="H211" s="231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1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1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1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VLOOKUP(C3,SOURCE!$V$3:$AC$2923,8,0)</f>
        <v>ITM_XEQ</v>
      </c>
      <c r="E3" s="23" t="str">
        <f>CHAR(34)&amp;VLOOKUP(C3,SOURCE!$V$3:$AC$2923,6,0)&amp;CHAR(34)</f>
        <v>"XEQ"</v>
      </c>
      <c r="F3" s="20" t="str">
        <f>VLOOKUP(C3,SOURCE!$V$3:$AD$2923,9,0)&amp;"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VLOOKUP(C3,SOURCE!V$6:AB$10102,7,0)</f>
        <v>3</v>
      </c>
      <c r="J3" s="25" t="str">
        <f>VLOOKUP(C3,SOURCE!V$6:AB$10102,6,0)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VLOOKUP(C3,SOURCE!V$6:AB$10102,2,0)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VLOOKUP(C4,SOURCE!$V$3:$AC$2923,8,0)</f>
        <v>ITM_XEQU</v>
      </c>
      <c r="E4" s="23" t="str">
        <f>CHAR(34)&amp;VLOOKUP(C4,SOURCE!$V$3:$AC$2923,6,0)&amp;CHAR(34)</f>
        <v>"X=?"</v>
      </c>
      <c r="F4" s="20" t="str">
        <f>VLOOKUP(C4,SOURCE!$V$3:$AD$2923,9,0)&amp;"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VLOOKUP(C4,SOURCE!V$6:AB$10102,7,0)</f>
        <v>11</v>
      </c>
      <c r="J4" s="25" t="str">
        <f>VLOOKUP(C4,SOURCE!V$6:AB$10102,6,0)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VLOOKUP(C4,SOURCE!V$6:AB$10102,2,0)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VLOOKUP(C5,SOURCE!$V$3:$AC$2923,8,0)</f>
        <v>ITM_XNE</v>
      </c>
      <c r="E5" s="23" t="str">
        <f>CHAR(34)&amp;VLOOKUP(C5,SOURCE!$V$3:$AC$2923,6,0)&amp;CHAR(34)</f>
        <v>"XNOT_EQUAL?"</v>
      </c>
      <c r="F5" s="20" t="str">
        <f>VLOOKUP(C5,SOURCE!$V$3:$AD$2923,9,0)&amp;"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VLOOKUP(C5,SOURCE!V$6:AB$10102,7,0)</f>
        <v>12</v>
      </c>
      <c r="J5" s="25" t="str">
        <f>VLOOKUP(C5,SOURCE!V$6:AB$10102,6,0)</f>
        <v>XNOT_EQUAL?</v>
      </c>
      <c r="K5" s="26" t="str">
        <f t="shared" si="1"/>
        <v>xNOT_EQUAL?</v>
      </c>
      <c r="L5" s="35" t="str">
        <f>VLOOKUP(C5,SOURCE!V$6:AB$10102,2,0)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VLOOKUP(C6,SOURCE!$V$3:$AC$2923,8,0)</f>
        <v>ITM_XEQUP0</v>
      </c>
      <c r="E6" s="23" t="str">
        <f>CHAR(34)&amp;VLOOKUP(C6,SOURCE!$V$3:$AC$2923,6,0)&amp;CHAR(34)</f>
        <v>"X=+0?"</v>
      </c>
      <c r="F6" s="20" t="str">
        <f>VLOOKUP(C6,SOURCE!$V$3:$AD$2923,9,0)&amp;"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VLOOKUP(C6,SOURCE!V$6:AB$10102,7,0)</f>
        <v>13</v>
      </c>
      <c r="J6" s="25" t="str">
        <f>VLOOKUP(C6,SOURCE!V$6:AB$10102,6,0)</f>
        <v>X=+0?</v>
      </c>
      <c r="K6" s="26" t="str">
        <f t="shared" si="1"/>
        <v>x=+0?</v>
      </c>
      <c r="L6" s="35" t="str">
        <f>VLOOKUP(C6,SOURCE!V$6:AB$10102,2,0)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VLOOKUP(C7,SOURCE!$V$3:$AC$2923,8,0)</f>
        <v>ITM_XEQUM0</v>
      </c>
      <c r="E7" s="23" t="str">
        <f>CHAR(34)&amp;VLOOKUP(C7,SOURCE!$V$3:$AC$2923,6,0)&amp;CHAR(34)</f>
        <v>"X=-0?"</v>
      </c>
      <c r="F7" s="20" t="str">
        <f>VLOOKUP(C7,SOURCE!$V$3:$AD$2923,9,0)&amp;"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VLOOKUP(C7,SOURCE!V$6:AB$10102,7,0)</f>
        <v>14</v>
      </c>
      <c r="J7" s="25" t="str">
        <f>VLOOKUP(C7,SOURCE!V$6:AB$10102,6,0)</f>
        <v>X=-0?</v>
      </c>
      <c r="K7" s="26" t="str">
        <f t="shared" si="1"/>
        <v>x=-0?</v>
      </c>
      <c r="L7" s="35" t="str">
        <f>VLOOKUP(C7,SOURCE!V$6:AB$10102,2,0)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VLOOKUP(C8,SOURCE!$V$3:$AC$2923,8,0)</f>
        <v>ITM_XAEQU</v>
      </c>
      <c r="E8" s="23" t="str">
        <f>CHAR(34)&amp;VLOOKUP(C8,SOURCE!$V$3:$AC$2923,6,0)&amp;CHAR(34)</f>
        <v>"XALMOST_EQUAL?"</v>
      </c>
      <c r="F8" s="20" t="str">
        <f>VLOOKUP(C8,SOURCE!$V$3:$AD$2923,9,0)&amp;"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VLOOKUP(C8,SOURCE!V$6:AB$10102,7,0)</f>
        <v>15</v>
      </c>
      <c r="J8" s="25" t="str">
        <f>VLOOKUP(C8,SOURCE!V$6:AB$10102,6,0)</f>
        <v>XALMOST_EQUAL?</v>
      </c>
      <c r="K8" s="26" t="str">
        <f t="shared" si="1"/>
        <v>xALMOST_EQUAL?</v>
      </c>
      <c r="L8" s="35" t="str">
        <f>VLOOKUP(C8,SOURCE!V$6:AB$10102,2,0)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VLOOKUP(C9,SOURCE!$V$3:$AC$2923,8,0)</f>
        <v>ITM_XLT</v>
      </c>
      <c r="E9" s="23" t="str">
        <f>CHAR(34)&amp;VLOOKUP(C9,SOURCE!$V$3:$AC$2923,6,0)&amp;CHAR(34)</f>
        <v>"X&lt;?"</v>
      </c>
      <c r="F9" s="20" t="str">
        <f>VLOOKUP(C9,SOURCE!$V$3:$AD$2923,9,0)&amp;"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VLOOKUP(C9,SOURCE!V$6:AB$10102,7,0)</f>
        <v>16</v>
      </c>
      <c r="J9" s="25" t="str">
        <f>VLOOKUP(C9,SOURCE!V$6:AB$10102,6,0)</f>
        <v>X&lt;?</v>
      </c>
      <c r="K9" s="26" t="str">
        <f t="shared" si="1"/>
        <v>x&lt;?</v>
      </c>
      <c r="L9" s="35" t="str">
        <f>VLOOKUP(C9,SOURCE!V$6:AB$10102,2,0)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VLOOKUP(C10,SOURCE!$V$3:$AC$2923,8,0)</f>
        <v>ITM_XLE</v>
      </c>
      <c r="E10" s="23" t="str">
        <f>CHAR(34)&amp;VLOOKUP(C10,SOURCE!$V$3:$AC$2923,6,0)&amp;CHAR(34)</f>
        <v>"XLESS_EQUAL?"</v>
      </c>
      <c r="F10" s="20" t="str">
        <f>VLOOKUP(C10,SOURCE!$V$3:$AD$2923,9,0)&amp;"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VLOOKUP(C10,SOURCE!V$6:AB$10102,7,0)</f>
        <v>17</v>
      </c>
      <c r="J10" s="25" t="str">
        <f>VLOOKUP(C10,SOURCE!V$6:AB$10102,6,0)</f>
        <v>XLESS_EQUAL?</v>
      </c>
      <c r="K10" s="26" t="str">
        <f t="shared" si="1"/>
        <v>xLESS_EQUAL?</v>
      </c>
      <c r="L10" s="35" t="str">
        <f>VLOOKUP(C10,SOURCE!V$6:AB$10102,2,0)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VLOOKUP(C11,SOURCE!$V$3:$AC$2923,8,0)</f>
        <v>ITM_XGE</v>
      </c>
      <c r="E11" s="23" t="str">
        <f>CHAR(34)&amp;VLOOKUP(C11,SOURCE!$V$3:$AC$2923,6,0)&amp;CHAR(34)</f>
        <v>"XGREATER_EQUAL?"</v>
      </c>
      <c r="F11" s="20" t="str">
        <f>VLOOKUP(C11,SOURCE!$V$3:$AD$2923,9,0)&amp;"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VLOOKUP(C11,SOURCE!V$6:AB$10102,7,0)</f>
        <v>18</v>
      </c>
      <c r="J11" s="25" t="str">
        <f>VLOOKUP(C11,SOURCE!V$6:AB$10102,6,0)</f>
        <v>XGREATER_EQUAL?</v>
      </c>
      <c r="K11" s="26" t="str">
        <f t="shared" si="1"/>
        <v>xGREATER_EQUAL?</v>
      </c>
      <c r="L11" s="35" t="str">
        <f>VLOOKUP(C11,SOURCE!V$6:AB$10102,2,0)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VLOOKUP(C12,SOURCE!$V$3:$AC$2923,8,0)</f>
        <v>ITM_XGT</v>
      </c>
      <c r="E12" s="23" t="str">
        <f>CHAR(34)&amp;VLOOKUP(C12,SOURCE!$V$3:$AC$2923,6,0)&amp;CHAR(34)</f>
        <v>"X&gt;?"</v>
      </c>
      <c r="F12" s="20" t="str">
        <f>VLOOKUP(C12,SOURCE!$V$3:$AD$2923,9,0)&amp;"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VLOOKUP(C12,SOURCE!V$6:AB$10102,7,0)</f>
        <v>19</v>
      </c>
      <c r="J12" s="25" t="str">
        <f>VLOOKUP(C12,SOURCE!V$6:AB$10102,6,0)</f>
        <v>X&gt;?</v>
      </c>
      <c r="K12" s="26" t="str">
        <f t="shared" si="1"/>
        <v>x&gt;?</v>
      </c>
      <c r="L12" s="35" t="str">
        <f>VLOOKUP(C12,SOURCE!V$6:AB$10102,2,0)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VLOOKUP(C13,SOURCE!$V$3:$AC$2923,8,0)</f>
        <v>ITM_FC</v>
      </c>
      <c r="E13" s="23" t="str">
        <f>CHAR(34)&amp;VLOOKUP(C13,SOURCE!$V$3:$AC$2923,6,0)&amp;CHAR(34)</f>
        <v>"FC?"</v>
      </c>
      <c r="F13" s="20" t="str">
        <f>VLOOKUP(C13,SOURCE!$V$3:$AD$2923,9,0)&amp;"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VLOOKUP(C13,SOURCE!V$6:AB$10102,7,0)</f>
        <v>20</v>
      </c>
      <c r="J13" s="25" t="str">
        <f>VLOOKUP(C13,SOURCE!V$6:AB$10102,6,0)</f>
        <v>FC?</v>
      </c>
      <c r="K13" s="26" t="str">
        <f t="shared" si="1"/>
        <v>FC?</v>
      </c>
      <c r="L13" s="35" t="str">
        <f>VLOOKUP(C13,SOURCE!V$6:AB$10102,2,0)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VLOOKUP(C14,SOURCE!$V$3:$AC$2923,8,0)</f>
        <v>ITM_FS</v>
      </c>
      <c r="E14" s="23" t="str">
        <f>CHAR(34)&amp;VLOOKUP(C14,SOURCE!$V$3:$AC$2923,6,0)&amp;CHAR(34)</f>
        <v>"FS?"</v>
      </c>
      <c r="F14" s="20" t="str">
        <f>VLOOKUP(C14,SOURCE!$V$3:$AD$2923,9,0)&amp;"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VLOOKUP(C14,SOURCE!V$6:AB$10102,7,0)</f>
        <v>21</v>
      </c>
      <c r="J14" s="25" t="str">
        <f>VLOOKUP(C14,SOURCE!V$6:AB$10102,6,0)</f>
        <v>FS?</v>
      </c>
      <c r="K14" s="26" t="str">
        <f t="shared" si="1"/>
        <v>FS?</v>
      </c>
      <c r="L14" s="35" t="str">
        <f>VLOOKUP(C14,SOURCE!V$6:AB$10102,2,0)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VLOOKUP(C15,SOURCE!$V$3:$AC$2923,8,0)</f>
        <v>ITM_EVEN</v>
      </c>
      <c r="E15" s="23" t="str">
        <f>CHAR(34)&amp;VLOOKUP(C15,SOURCE!$V$3:$AC$2923,6,0)&amp;CHAR(34)</f>
        <v>"EVEN?"</v>
      </c>
      <c r="F15" s="20" t="str">
        <f>VLOOKUP(C15,SOURCE!$V$3:$AD$2923,9,0)&amp;"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VLOOKUP(C15,SOURCE!V$6:AB$10102,7,0)</f>
        <v>22</v>
      </c>
      <c r="J15" s="25" t="str">
        <f>VLOOKUP(C15,SOURCE!V$6:AB$10102,6,0)</f>
        <v>EVEN?</v>
      </c>
      <c r="K15" s="26" t="str">
        <f t="shared" si="1"/>
        <v>EVEN?</v>
      </c>
      <c r="L15" s="35" t="str">
        <f>VLOOKUP(C15,SOURCE!V$6:AB$10102,2,0)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VLOOKUP(C16,SOURCE!$V$3:$AC$2923,8,0)</f>
        <v>ITM_ODD</v>
      </c>
      <c r="E16" s="23" t="str">
        <f>CHAR(34)&amp;VLOOKUP(C16,SOURCE!$V$3:$AC$2923,6,0)&amp;CHAR(34)</f>
        <v>"ODD?"</v>
      </c>
      <c r="F16" s="20" t="str">
        <f>VLOOKUP(C16,SOURCE!$V$3:$AD$2923,9,0)&amp;"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VLOOKUP(C16,SOURCE!V$6:AB$10102,7,0)</f>
        <v>23</v>
      </c>
      <c r="J16" s="25" t="str">
        <f>VLOOKUP(C16,SOURCE!V$6:AB$10102,6,0)</f>
        <v>ODD?</v>
      </c>
      <c r="K16" s="26" t="str">
        <f t="shared" si="1"/>
        <v>ODD?</v>
      </c>
      <c r="L16" s="35" t="str">
        <f>VLOOKUP(C16,SOURCE!V$6:AB$10102,2,0)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VLOOKUP(C17,SOURCE!$V$3:$AC$2923,8,0)</f>
        <v>ITM_FPQ</v>
      </c>
      <c r="E17" s="23" t="str">
        <f>CHAR(34)&amp;VLOOKUP(C17,SOURCE!$V$3:$AC$2923,6,0)&amp;CHAR(34)</f>
        <v>"FP?"</v>
      </c>
      <c r="F17" s="20" t="str">
        <f>VLOOKUP(C17,SOURCE!$V$3:$AD$2923,9,0)&amp;"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VLOOKUP(C17,SOURCE!V$6:AB$10102,7,0)</f>
        <v>24</v>
      </c>
      <c r="J17" s="25" t="str">
        <f>VLOOKUP(C17,SOURCE!V$6:AB$10102,6,0)</f>
        <v>FP?</v>
      </c>
      <c r="K17" s="26" t="str">
        <f t="shared" si="1"/>
        <v>FP?</v>
      </c>
      <c r="L17" s="35" t="str">
        <f>VLOOKUP(C17,SOURCE!V$6:AB$10102,2,0)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VLOOKUP(C18,SOURCE!$V$3:$AC$2923,8,0)</f>
        <v>ITM_INT</v>
      </c>
      <c r="E18" s="23" t="str">
        <f>CHAR(34)&amp;VLOOKUP(C18,SOURCE!$V$3:$AC$2923,6,0)&amp;CHAR(34)</f>
        <v>"INT?"</v>
      </c>
      <c r="F18" s="20" t="str">
        <f>VLOOKUP(C18,SOURCE!$V$3:$AD$2923,9,0)&amp;"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VLOOKUP(C18,SOURCE!V$6:AB$10102,7,0)</f>
        <v>25</v>
      </c>
      <c r="J18" s="25" t="str">
        <f>VLOOKUP(C18,SOURCE!V$6:AB$10102,6,0)</f>
        <v>INT?</v>
      </c>
      <c r="K18" s="26" t="str">
        <f t="shared" si="1"/>
        <v>INT?</v>
      </c>
      <c r="L18" s="35" t="str">
        <f>VLOOKUP(C18,SOURCE!V$6:AB$10102,2,0)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VLOOKUP(C19,SOURCE!$V$3:$AC$2923,8,0)</f>
        <v>ITM_CPX</v>
      </c>
      <c r="E19" s="23" t="str">
        <f>CHAR(34)&amp;VLOOKUP(C19,SOURCE!$V$3:$AC$2923,6,0)&amp;CHAR(34)</f>
        <v>"CPX?"</v>
      </c>
      <c r="F19" s="20" t="str">
        <f>VLOOKUP(C19,SOURCE!$V$3:$AD$2923,9,0)&amp;"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VLOOKUP(C19,SOURCE!V$6:AB$10102,7,0)</f>
        <v>26</v>
      </c>
      <c r="J19" s="25" t="str">
        <f>VLOOKUP(C19,SOURCE!V$6:AB$10102,6,0)</f>
        <v>CPX?</v>
      </c>
      <c r="K19" s="26" t="str">
        <f t="shared" si="1"/>
        <v>CPX?</v>
      </c>
      <c r="L19" s="35" t="str">
        <f>VLOOKUP(C19,SOURCE!V$6:AB$10102,2,0)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VLOOKUP(C20,SOURCE!$V$3:$AC$2923,8,0)</f>
        <v>ITM_MATR</v>
      </c>
      <c r="E20" s="23" t="str">
        <f>CHAR(34)&amp;VLOOKUP(C20,SOURCE!$V$3:$AC$2923,6,0)&amp;CHAR(34)</f>
        <v>"MATR?"</v>
      </c>
      <c r="F20" s="20" t="str">
        <f>VLOOKUP(C20,SOURCE!$V$3:$AD$2923,9,0)&amp;"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VLOOKUP(C20,SOURCE!V$6:AB$10102,7,0)</f>
        <v>27</v>
      </c>
      <c r="J20" s="25" t="str">
        <f>VLOOKUP(C20,SOURCE!V$6:AB$10102,6,0)</f>
        <v>MATR?</v>
      </c>
      <c r="K20" s="26" t="str">
        <f t="shared" si="1"/>
        <v>MATR?</v>
      </c>
      <c r="L20" s="35" t="str">
        <f>VLOOKUP(C20,SOURCE!V$6:AB$10102,2,0)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VLOOKUP(C21,SOURCE!$V$3:$AC$2923,8,0)</f>
        <v>ITM_NAN</v>
      </c>
      <c r="E21" s="23" t="str">
        <f>CHAR(34)&amp;VLOOKUP(C21,SOURCE!$V$3:$AC$2923,6,0)&amp;CHAR(34)</f>
        <v>"NAN?"</v>
      </c>
      <c r="F21" s="20" t="str">
        <f>VLOOKUP(C21,SOURCE!$V$3:$AD$2923,9,0)&amp;"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VLOOKUP(C21,SOURCE!V$6:AB$10102,7,0)</f>
        <v>28</v>
      </c>
      <c r="J21" s="25" t="str">
        <f>VLOOKUP(C21,SOURCE!V$6:AB$10102,6,0)</f>
        <v>NAN?</v>
      </c>
      <c r="K21" s="26" t="str">
        <f t="shared" si="1"/>
        <v>NaN?</v>
      </c>
      <c r="L21" s="35" t="str">
        <f>VLOOKUP(C21,SOURCE!V$6:AB$10102,2,0)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VLOOKUP(C22,SOURCE!$V$3:$AC$2923,8,0)</f>
        <v>ITM_REAL</v>
      </c>
      <c r="E22" s="23" t="str">
        <f>CHAR(34)&amp;VLOOKUP(C22,SOURCE!$V$3:$AC$2923,6,0)&amp;CHAR(34)</f>
        <v>"REAL?"</v>
      </c>
      <c r="F22" s="20" t="str">
        <f>VLOOKUP(C22,SOURCE!$V$3:$AD$2923,9,0)&amp;"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VLOOKUP(C22,SOURCE!V$6:AB$10102,7,0)</f>
        <v>29</v>
      </c>
      <c r="J22" s="25" t="str">
        <f>VLOOKUP(C22,SOURCE!V$6:AB$10102,6,0)</f>
        <v>REAL?</v>
      </c>
      <c r="K22" s="26" t="str">
        <f t="shared" si="1"/>
        <v>REAL?</v>
      </c>
      <c r="L22" s="35" t="str">
        <f>VLOOKUP(C22,SOURCE!V$6:AB$10102,2,0)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VLOOKUP(C23,SOURCE!$V$3:$AC$2923,8,0)</f>
        <v>ITM_SPEC</v>
      </c>
      <c r="E23" s="23" t="str">
        <f>CHAR(34)&amp;VLOOKUP(C23,SOURCE!$V$3:$AC$2923,6,0)&amp;CHAR(34)</f>
        <v>"SPEC?"</v>
      </c>
      <c r="F23" s="20" t="str">
        <f>VLOOKUP(C23,SOURCE!$V$3:$AD$2923,9,0)&amp;"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VLOOKUP(C23,SOURCE!V$6:AB$10102,7,0)</f>
        <v>30</v>
      </c>
      <c r="J23" s="25" t="str">
        <f>VLOOKUP(C23,SOURCE!V$6:AB$10102,6,0)</f>
        <v>SPEC?</v>
      </c>
      <c r="K23" s="26" t="str">
        <f t="shared" si="1"/>
        <v>SPEC?</v>
      </c>
      <c r="L23" s="35" t="str">
        <f>VLOOKUP(C23,SOURCE!V$6:AB$10102,2,0)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VLOOKUP(C24,SOURCE!$V$3:$AC$2923,8,0)</f>
        <v>ITM_STRI</v>
      </c>
      <c r="E24" s="23" t="str">
        <f>CHAR(34)&amp;VLOOKUP(C24,SOURCE!$V$3:$AC$2923,6,0)&amp;CHAR(34)</f>
        <v>"STRI?"</v>
      </c>
      <c r="F24" s="20" t="str">
        <f>VLOOKUP(C24,SOURCE!$V$3:$AD$2923,9,0)&amp;"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VLOOKUP(C24,SOURCE!V$6:AB$10102,7,0)</f>
        <v>31</v>
      </c>
      <c r="J24" s="25" t="str">
        <f>VLOOKUP(C24,SOURCE!V$6:AB$10102,6,0)</f>
        <v>STRI?</v>
      </c>
      <c r="K24" s="26" t="str">
        <f t="shared" si="1"/>
        <v>STRI?</v>
      </c>
      <c r="L24" s="35" t="str">
        <f>VLOOKUP(C24,SOURCE!V$6:AB$10102,2,0)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VLOOKUP(C25,SOURCE!$V$3:$AC$2923,8,0)</f>
        <v>ITM_PMINFINITY</v>
      </c>
      <c r="E25" s="23" t="str">
        <f>CHAR(34)&amp;VLOOKUP(C25,SOURCE!$V$3:$AC$2923,6,0)&amp;CHAR(34)</f>
        <v>"PLUS_MINUSINFINITY?"</v>
      </c>
      <c r="F25" s="20" t="str">
        <f>VLOOKUP(C25,SOURCE!$V$3:$AD$2923,9,0)&amp;"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VLOOKUP(C25,SOURCE!V$6:AB$10102,7,0)</f>
        <v>32</v>
      </c>
      <c r="J25" s="25" t="str">
        <f>VLOOKUP(C25,SOURCE!V$6:AB$10102,6,0)</f>
        <v>PLUS_MINUSINFINITY?</v>
      </c>
      <c r="K25" s="26" t="str">
        <f t="shared" si="1"/>
        <v>PLUS_MINUSINFINITY?</v>
      </c>
      <c r="L25" s="35" t="str">
        <f>VLOOKUP(C25,SOURCE!V$6:AB$10102,2,0)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VLOOKUP(C26,SOURCE!$V$3:$AC$2923,8,0)</f>
        <v>ITM_PRIME</v>
      </c>
      <c r="E26" s="23" t="str">
        <f>CHAR(34)&amp;VLOOKUP(C26,SOURCE!$V$3:$AC$2923,6,0)&amp;CHAR(34)</f>
        <v>"PRIME?"</v>
      </c>
      <c r="F26" s="20" t="str">
        <f>VLOOKUP(C26,SOURCE!$V$3:$AD$2923,9,0)&amp;"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VLOOKUP(C26,SOURCE!V$6:AB$10102,7,0)</f>
        <v>33</v>
      </c>
      <c r="J26" s="25" t="str">
        <f>VLOOKUP(C26,SOURCE!V$6:AB$10102,6,0)</f>
        <v>PRIME?</v>
      </c>
      <c r="K26" s="26" t="str">
        <f t="shared" si="1"/>
        <v>PRIME?</v>
      </c>
      <c r="L26" s="35" t="str">
        <f>VLOOKUP(C26,SOURCE!V$6:AB$10102,2,0)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VLOOKUP(C27,SOURCE!$V$3:$AC$2923,8,0)</f>
        <v>ITM_ENTER</v>
      </c>
      <c r="E27" s="23" t="str">
        <f>CHAR(34)&amp;VLOOKUP(C27,SOURCE!$V$3:$AC$2923,6,0)&amp;CHAR(34)</f>
        <v>"ENTER"</v>
      </c>
      <c r="F27" s="20" t="str">
        <f>VLOOKUP(C27,SOURCE!$V$3:$AD$2923,9,0)&amp;"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VLOOKUP(C27,SOURCE!V$6:AB$10102,7,0)</f>
        <v>35</v>
      </c>
      <c r="J27" s="25" t="str">
        <f>VLOOKUP(C27,SOURCE!V$6:AB$10102,6,0)</f>
        <v>ENTER</v>
      </c>
      <c r="K27" s="26" t="str">
        <f t="shared" si="1"/>
        <v>ENTER</v>
      </c>
      <c r="L27" s="35" t="str">
        <f>VLOOKUP(C27,SOURCE!V$6:AB$10102,2,0)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VLOOKUP(C28,SOURCE!$V$3:$AC$2923,8,0)</f>
        <v>ITM_XexY</v>
      </c>
      <c r="E28" s="23" t="str">
        <f>CHAR(34)&amp;VLOOKUP(C28,SOURCE!$V$3:$AC$2923,6,0)&amp;CHAR(34)</f>
        <v>"X&lt;&gt;Y"</v>
      </c>
      <c r="F28" s="20" t="str">
        <f>VLOOKUP(C28,SOURCE!$V$3:$AD$2923,9,0)&amp;"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VLOOKUP(C28,SOURCE!V$6:AB$10102,7,0)</f>
        <v>36</v>
      </c>
      <c r="J28" s="25" t="str">
        <f>VLOOKUP(C28,SOURCE!V$6:AB$10102,6,0)</f>
        <v>X&lt;&gt;Y</v>
      </c>
      <c r="K28" s="26" t="str">
        <f t="shared" si="1"/>
        <v>x&lt;&gt;y</v>
      </c>
      <c r="L28" s="35" t="str">
        <f>VLOOKUP(C28,SOURCE!V$6:AB$10102,2,0)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VLOOKUP(C29,SOURCE!$V$3:$AC$2923,8,0)</f>
        <v>ITM_DROP</v>
      </c>
      <c r="E29" s="23" t="str">
        <f>CHAR(34)&amp;VLOOKUP(C29,SOURCE!$V$3:$AC$2923,6,0)&amp;CHAR(34)</f>
        <v>"DROP"</v>
      </c>
      <c r="F29" s="20" t="str">
        <f>VLOOKUP(C29,SOURCE!$V$3:$AD$2923,9,0)&amp;"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VLOOKUP(C29,SOURCE!V$6:AB$10102,7,0)</f>
        <v>37</v>
      </c>
      <c r="J29" s="25" t="str">
        <f>VLOOKUP(C29,SOURCE!V$6:AB$10102,6,0)</f>
        <v>DROP</v>
      </c>
      <c r="K29" s="26" t="str">
        <f t="shared" si="1"/>
        <v>DROP</v>
      </c>
      <c r="L29" s="35" t="str">
        <f>VLOOKUP(C29,SOURCE!V$6:AB$10102,2,0)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VLOOKUP(C30,SOURCE!$V$3:$AC$2923,8,0)</f>
        <v>ITM_Rup</v>
      </c>
      <c r="E30" s="23" t="str">
        <f>CHAR(34)&amp;VLOOKUP(C30,SOURCE!$V$3:$AC$2923,6,0)&amp;CHAR(34)</f>
        <v>"R"</v>
      </c>
      <c r="F30" s="20" t="str">
        <f>VLOOKUP(C30,SOURCE!$V$3:$AD$2923,9,0)&amp;"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VLOOKUP(C30,SOURCE!V$6:AB$10102,7,0)</f>
        <v>39</v>
      </c>
      <c r="J30" s="25" t="str">
        <f>VLOOKUP(C30,SOURCE!V$6:AB$10102,6,0)</f>
        <v>R</v>
      </c>
      <c r="K30" s="26" t="str">
        <f t="shared" si="1"/>
        <v>R</v>
      </c>
      <c r="L30" s="35" t="str">
        <f>VLOOKUP(C30,SOURCE!V$6:AB$10102,2,0)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VLOOKUP(C31,SOURCE!$V$3:$AC$2923,8,0)</f>
        <v>ITM_Rdown</v>
      </c>
      <c r="E31" s="23" t="str">
        <f>CHAR(34)&amp;VLOOKUP(C31,SOURCE!$V$3:$AC$2923,6,0)&amp;CHAR(34)</f>
        <v>"RDOWN_ARROW"</v>
      </c>
      <c r="F31" s="20" t="str">
        <f>VLOOKUP(C31,SOURCE!$V$3:$AD$2923,9,0)&amp;"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VLOOKUP(C31,SOURCE!V$6:AB$10102,7,0)</f>
        <v>40</v>
      </c>
      <c r="J31" s="25" t="str">
        <f>VLOOKUP(C31,SOURCE!V$6:AB$10102,6,0)</f>
        <v>RDOWN_ARROW</v>
      </c>
      <c r="K31" s="26" t="str">
        <f t="shared" si="1"/>
        <v>R</v>
      </c>
      <c r="L31" s="35" t="str">
        <f>VLOOKUP(C31,SOURCE!V$6:AB$10102,2,0)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VLOOKUP(C32,SOURCE!$V$3:$AC$2923,8,0)</f>
        <v>ITM_CLX</v>
      </c>
      <c r="E32" s="23" t="str">
        <f>CHAR(34)&amp;VLOOKUP(C32,SOURCE!$V$3:$AC$2923,6,0)&amp;CHAR(34)</f>
        <v>"CLX"</v>
      </c>
      <c r="F32" s="20" t="str">
        <f>VLOOKUP(C32,SOURCE!$V$3:$AD$2923,9,0)&amp;"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VLOOKUP(C32,SOURCE!V$6:AB$10102,7,0)</f>
        <v>41</v>
      </c>
      <c r="J32" s="25" t="str">
        <f>VLOOKUP(C32,SOURCE!V$6:AB$10102,6,0)</f>
        <v>CLX</v>
      </c>
      <c r="K32" s="26" t="str">
        <f t="shared" si="1"/>
        <v>CLX</v>
      </c>
      <c r="L32" s="35" t="str">
        <f>VLOOKUP(C32,SOURCE!V$6:AB$10102,2,0)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VLOOKUP(C33,SOURCE!$V$3:$AC$2923,8,0)</f>
        <v>ITM_FILL</v>
      </c>
      <c r="E33" s="23" t="str">
        <f>CHAR(34)&amp;VLOOKUP(C33,SOURCE!$V$3:$AC$2923,6,0)&amp;CHAR(34)</f>
        <v>"FILL"</v>
      </c>
      <c r="F33" s="20" t="str">
        <f>VLOOKUP(C33,SOURCE!$V$3:$AD$2923,9,0)&amp;"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VLOOKUP(C33,SOURCE!V$6:AB$10102,7,0)</f>
        <v>42</v>
      </c>
      <c r="J33" s="25" t="str">
        <f>VLOOKUP(C33,SOURCE!V$6:AB$10102,6,0)</f>
        <v>FILL</v>
      </c>
      <c r="K33" s="26" t="str">
        <f t="shared" si="1"/>
        <v>FILL</v>
      </c>
      <c r="L33" s="35" t="str">
        <f>VLOOKUP(C33,SOURCE!V$6:AB$10102,2,0)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VLOOKUP(C34,SOURCE!$V$3:$AC$2923,8,0)</f>
        <v>ITM_INPUT</v>
      </c>
      <c r="E34" s="23" t="str">
        <f>CHAR(34)&amp;VLOOKUP(C34,SOURCE!$V$3:$AC$2923,6,0)&amp;CHAR(34)</f>
        <v>"INPUT"</v>
      </c>
      <c r="F34" s="20" t="str">
        <f>VLOOKUP(C34,SOURCE!$V$3:$AD$2923,9,0)&amp;"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VLOOKUP(C34,SOURCE!V$6:AB$10102,7,0)</f>
        <v>43</v>
      </c>
      <c r="J34" s="25" t="str">
        <f>VLOOKUP(C34,SOURCE!V$6:AB$10102,6,0)</f>
        <v>INPUT</v>
      </c>
      <c r="K34" s="26" t="str">
        <f t="shared" si="1"/>
        <v>INPUT</v>
      </c>
      <c r="L34" s="35" t="str">
        <f>VLOOKUP(C34,SOURCE!V$6:AB$10102,2,0)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VLOOKUP(C35,SOURCE!$V$3:$AC$2923,8,0)</f>
        <v>ITM_STO</v>
      </c>
      <c r="E35" s="23" t="str">
        <f>CHAR(34)&amp;VLOOKUP(C35,SOURCE!$V$3:$AC$2923,6,0)&amp;CHAR(34)</f>
        <v>"STO"</v>
      </c>
      <c r="F35" s="20" t="str">
        <f>VLOOKUP(C35,SOURCE!$V$3:$AD$2923,9,0)&amp;"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VLOOKUP(C35,SOURCE!V$6:AB$10102,7,0)</f>
        <v>44</v>
      </c>
      <c r="J35" s="25" t="str">
        <f>VLOOKUP(C35,SOURCE!V$6:AB$10102,6,0)</f>
        <v>STO</v>
      </c>
      <c r="K35" s="26" t="str">
        <f t="shared" si="1"/>
        <v>STO</v>
      </c>
      <c r="L35" s="35" t="str">
        <f>VLOOKUP(C35,SOURCE!V$6:AB$10102,2,0)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VLOOKUP(C36,SOURCE!$V$3:$AC$2923,8,0)</f>
        <v>ITM_COMB</v>
      </c>
      <c r="E36" s="23" t="str">
        <f>CHAR(34)&amp;VLOOKUP(C36,SOURCE!$V$3:$AC$2923,6,0)&amp;CHAR(34)</f>
        <v>"COMB"</v>
      </c>
      <c r="F36" s="20" t="str">
        <f>VLOOKUP(C36,SOURCE!$V$3:$AD$2923,9,0)&amp;"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VLOOKUP(C36,SOURCE!V$6:AB$10102,7,0)</f>
        <v>49</v>
      </c>
      <c r="J36" s="25" t="str">
        <f>VLOOKUP(C36,SOURCE!V$6:AB$10102,6,0)</f>
        <v>COMB</v>
      </c>
      <c r="K36" s="26" t="str">
        <f t="shared" si="1"/>
        <v>Cyx</v>
      </c>
      <c r="L36" s="35" t="str">
        <f>VLOOKUP(C36,SOURCE!V$6:AB$10102,2,0)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VLOOKUP(C37,SOURCE!$V$3:$AC$2923,8,0)</f>
        <v>ITM_PERM</v>
      </c>
      <c r="E37" s="23" t="str">
        <f>CHAR(34)&amp;VLOOKUP(C37,SOURCE!$V$3:$AC$2923,6,0)&amp;CHAR(34)</f>
        <v>"PERM"</v>
      </c>
      <c r="F37" s="20" t="str">
        <f>VLOOKUP(C37,SOURCE!$V$3:$AD$2923,9,0)&amp;"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VLOOKUP(C37,SOURCE!V$6:AB$10102,7,0)</f>
        <v>50</v>
      </c>
      <c r="J37" s="25" t="str">
        <f>VLOOKUP(C37,SOURCE!V$6:AB$10102,6,0)</f>
        <v>PERM</v>
      </c>
      <c r="K37" s="26" t="str">
        <f t="shared" si="1"/>
        <v>Pyx</v>
      </c>
      <c r="L37" s="35" t="str">
        <f>VLOOKUP(C37,SOURCE!V$6:AB$10102,2,0)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VLOOKUP(C38,SOURCE!$V$3:$AC$2923,8,0)</f>
        <v>ITM_RCL</v>
      </c>
      <c r="E38" s="23" t="str">
        <f>CHAR(34)&amp;VLOOKUP(C38,SOURCE!$V$3:$AC$2923,6,0)&amp;CHAR(34)</f>
        <v>"RCL"</v>
      </c>
      <c r="F38" s="20" t="str">
        <f>VLOOKUP(C38,SOURCE!$V$3:$AD$2923,9,0)&amp;"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VLOOKUP(C38,SOURCE!V$6:AB$10102,7,0)</f>
        <v>51</v>
      </c>
      <c r="J38" s="25" t="str">
        <f>VLOOKUP(C38,SOURCE!V$6:AB$10102,6,0)</f>
        <v>RCL</v>
      </c>
      <c r="K38" s="26" t="str">
        <f t="shared" si="1"/>
        <v>RCL</v>
      </c>
      <c r="L38" s="35" t="str">
        <f>VLOOKUP(C38,SOURCE!V$6:AB$10102,2,0)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VLOOKUP(C39,SOURCE!$V$3:$AC$2923,8,0)</f>
        <v>ITM_CONVG</v>
      </c>
      <c r="E39" s="23" t="str">
        <f>CHAR(34)&amp;VLOOKUP(C39,SOURCE!$V$3:$AC$2923,6,0)&amp;CHAR(34)</f>
        <v>"CONVG?"</v>
      </c>
      <c r="F39" s="20" t="str">
        <f>VLOOKUP(C39,SOURCE!$V$3:$AD$2923,9,0)&amp;"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VLOOKUP(C39,SOURCE!V$6:AB$10102,7,0)</f>
        <v>56</v>
      </c>
      <c r="J39" s="25" t="str">
        <f>VLOOKUP(C39,SOURCE!V$6:AB$10102,6,0)</f>
        <v>CONVG?</v>
      </c>
      <c r="K39" s="26" t="str">
        <f t="shared" si="1"/>
        <v>CONVG?</v>
      </c>
      <c r="L39" s="35" t="str">
        <f>VLOOKUP(C39,SOURCE!V$6:AB$10102,2,0)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VLOOKUP(C40,SOURCE!$V$3:$AC$2923,8,0)</f>
        <v>ITM_ENTRY</v>
      </c>
      <c r="E40" s="23" t="str">
        <f>CHAR(34)&amp;VLOOKUP(C40,SOURCE!$V$3:$AC$2923,6,0)&amp;CHAR(34)</f>
        <v>"ENTRY?"</v>
      </c>
      <c r="F40" s="20" t="str">
        <f>VLOOKUP(C40,SOURCE!$V$3:$AD$2923,9,0)&amp;"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VLOOKUP(C40,SOURCE!V$6:AB$10102,7,0)</f>
        <v>57</v>
      </c>
      <c r="J40" s="25" t="str">
        <f>VLOOKUP(C40,SOURCE!V$6:AB$10102,6,0)</f>
        <v>ENTRY?</v>
      </c>
      <c r="K40" s="26" t="str">
        <f t="shared" si="1"/>
        <v>ENTRY?</v>
      </c>
      <c r="L40" s="35" t="str">
        <f>VLOOKUP(C40,SOURCE!V$6:AB$10102,2,0)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VLOOKUP(C41,SOURCE!$V$3:$AC$2923,8,0)</f>
        <v>ITM_SQUARE</v>
      </c>
      <c r="E41" s="23" t="str">
        <f>CHAR(34)&amp;VLOOKUP(C41,SOURCE!$V$3:$AC$2923,6,0)&amp;CHAR(34)</f>
        <v>"X^2"</v>
      </c>
      <c r="F41" s="20" t="str">
        <f>VLOOKUP(C41,SOURCE!$V$3:$AD$2923,9,0)&amp;"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VLOOKUP(C41,SOURCE!V$6:AB$10102,7,0)</f>
        <v>58</v>
      </c>
      <c r="J41" s="25" t="str">
        <f>VLOOKUP(C41,SOURCE!V$6:AB$10102,6,0)</f>
        <v>X^2</v>
      </c>
      <c r="K41" s="26" t="str">
        <f t="shared" si="1"/>
        <v>x^2</v>
      </c>
      <c r="L41" s="35" t="str">
        <f>VLOOKUP(C41,SOURCE!V$6:AB$10102,2,0)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VLOOKUP(C42,SOURCE!$V$3:$AC$2923,8,0)</f>
        <v>ITM_CUBE</v>
      </c>
      <c r="E42" s="23" t="str">
        <f>CHAR(34)&amp;VLOOKUP(C42,SOURCE!$V$3:$AC$2923,6,0)&amp;CHAR(34)</f>
        <v>"X^3"</v>
      </c>
      <c r="F42" s="20" t="str">
        <f>VLOOKUP(C42,SOURCE!$V$3:$AD$2923,9,0)&amp;"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VLOOKUP(C42,SOURCE!V$6:AB$10102,7,0)</f>
        <v>59</v>
      </c>
      <c r="J42" s="25" t="str">
        <f>VLOOKUP(C42,SOURCE!V$6:AB$10102,6,0)</f>
        <v>X^3</v>
      </c>
      <c r="K42" s="26" t="str">
        <f t="shared" si="1"/>
        <v>x^3</v>
      </c>
      <c r="L42" s="35" t="str">
        <f>VLOOKUP(C42,SOURCE!V$6:AB$10102,2,0)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VLOOKUP(C43,SOURCE!$V$3:$AC$2923,8,0)</f>
        <v>ITM_YX</v>
      </c>
      <c r="E43" s="23" t="str">
        <f>CHAR(34)&amp;VLOOKUP(C43,SOURCE!$V$3:$AC$2923,6,0)&amp;CHAR(34)</f>
        <v>"Y^X"</v>
      </c>
      <c r="F43" s="20" t="str">
        <f>VLOOKUP(C43,SOURCE!$V$3:$AD$2923,9,0)&amp;"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VLOOKUP(C43,SOURCE!V$6:AB$10102,7,0)</f>
        <v>60</v>
      </c>
      <c r="J43" s="25" t="str">
        <f>VLOOKUP(C43,SOURCE!V$6:AB$10102,6,0)</f>
        <v>Y^X</v>
      </c>
      <c r="K43" s="26" t="str">
        <f t="shared" si="1"/>
        <v>y^x</v>
      </c>
      <c r="L43" s="35" t="str">
        <f>VLOOKUP(C43,SOURCE!V$6:AB$10102,2,0)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VLOOKUP(C44,SOURCE!$V$3:$AC$2923,8,0)</f>
        <v>ITM_SQUAREROOTX</v>
      </c>
      <c r="E44" s="23" t="str">
        <f>CHAR(34)&amp;VLOOKUP(C44,SOURCE!$V$3:$AC$2923,6,0)&amp;CHAR(34)</f>
        <v>"SQRT"</v>
      </c>
      <c r="F44" s="20" t="str">
        <f>VLOOKUP(C44,SOURCE!$V$3:$AD$2923,9,0)&amp;"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VLOOKUP(C44,SOURCE!V$6:AB$10102,7,0)</f>
        <v>61</v>
      </c>
      <c r="J44" s="25" t="str">
        <f>VLOOKUP(C44,SOURCE!V$6:AB$10102,6,0)</f>
        <v>SQRT</v>
      </c>
      <c r="K44" s="26" t="str">
        <f t="shared" si="1"/>
        <v>SQUARE_ROOTx_UNDER_ROOT</v>
      </c>
      <c r="L44" s="35" t="str">
        <f>VLOOKUP(C44,SOURCE!V$6:AB$10102,2,0)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VLOOKUP(C45,SOURCE!$V$3:$AC$2923,8,0)</f>
        <v>ITM_CUBEROOT</v>
      </c>
      <c r="E45" s="23" t="str">
        <f>CHAR(34)&amp;VLOOKUP(C45,SOURCE!$V$3:$AC$2923,6,0)&amp;CHAR(34)</f>
        <v>"CUBRT"</v>
      </c>
      <c r="F45" s="20" t="str">
        <f>VLOOKUP(C45,SOURCE!$V$3:$AD$2923,9,0)&amp;"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VLOOKUP(C45,SOURCE!V$6:AB$10102,7,0)</f>
        <v>62</v>
      </c>
      <c r="J45" s="25" t="str">
        <f>VLOOKUP(C45,SOURCE!V$6:AB$10102,6,0)</f>
        <v>CUBRT</v>
      </c>
      <c r="K45" s="26" t="str">
        <f t="shared" si="1"/>
        <v>CUBEx_UNDER_ROOT</v>
      </c>
      <c r="L45" s="35" t="str">
        <f>VLOOKUP(C45,SOURCE!V$6:AB$10102,2,0)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VLOOKUP(C46,SOURCE!$V$3:$AC$2923,8,0)</f>
        <v>ITM_XTHROOT</v>
      </c>
      <c r="E46" s="23" t="str">
        <f>CHAR(34)&amp;VLOOKUP(C46,SOURCE!$V$3:$AC$2923,6,0)&amp;CHAR(34)</f>
        <v>"XRTY"</v>
      </c>
      <c r="F46" s="20" t="str">
        <f>VLOOKUP(C46,SOURCE!$V$3:$AD$2923,9,0)&amp;"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VLOOKUP(C46,SOURCE!V$6:AB$10102,7,0)</f>
        <v>63</v>
      </c>
      <c r="J46" s="25" t="str">
        <f>VLOOKUP(C46,SOURCE!V$6:AB$10102,6,0)</f>
        <v>XRTY</v>
      </c>
      <c r="K46" s="26" t="str">
        <f t="shared" si="1"/>
        <v>xTH_ROOTy_UNDER_ROOT</v>
      </c>
      <c r="L46" s="35" t="str">
        <f>VLOOKUP(C46,SOURCE!V$6:AB$10102,2,0)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VLOOKUP(C47,SOURCE!$V$3:$AC$2923,8,0)</f>
        <v>ITM_2X</v>
      </c>
      <c r="E47" s="23" t="str">
        <f>CHAR(34)&amp;VLOOKUP(C47,SOURCE!$V$3:$AC$2923,6,0)&amp;CHAR(34)</f>
        <v>"2^X"</v>
      </c>
      <c r="F47" s="20" t="str">
        <f>VLOOKUP(C47,SOURCE!$V$3:$AD$2923,9,0)&amp;"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VLOOKUP(C47,SOURCE!V$6:AB$10102,7,0)</f>
        <v>64</v>
      </c>
      <c r="J47" s="25" t="str">
        <f>VLOOKUP(C47,SOURCE!V$6:AB$10102,6,0)</f>
        <v>2^X</v>
      </c>
      <c r="K47" s="26" t="str">
        <f t="shared" si="1"/>
        <v>2^x</v>
      </c>
      <c r="L47" s="35" t="str">
        <f>VLOOKUP(C47,SOURCE!V$6:AB$10102,2,0)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VLOOKUP(C48,SOURCE!$V$3:$AC$2923,8,0)</f>
        <v>ITM_EXP</v>
      </c>
      <c r="E48" s="23" t="str">
        <f>CHAR(34)&amp;VLOOKUP(C48,SOURCE!$V$3:$AC$2923,6,0)&amp;CHAR(34)</f>
        <v>"E^X"</v>
      </c>
      <c r="F48" s="20" t="str">
        <f>VLOOKUP(C48,SOURCE!$V$3:$AD$2923,9,0)&amp;"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VLOOKUP(C48,SOURCE!V$6:AB$10102,7,0)</f>
        <v>65</v>
      </c>
      <c r="J48" s="25" t="str">
        <f>VLOOKUP(C48,SOURCE!V$6:AB$10102,6,0)</f>
        <v>E^X</v>
      </c>
      <c r="K48" s="26" t="str">
        <f t="shared" si="1"/>
        <v>e^x</v>
      </c>
      <c r="L48" s="35" t="str">
        <f>VLOOKUP(C48,SOURCE!V$6:AB$10102,2,0)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VLOOKUP(C49,SOURCE!$V$3:$AC$2923,8,0)</f>
        <v>ITM_10x</v>
      </c>
      <c r="E49" s="23" t="str">
        <f>CHAR(34)&amp;VLOOKUP(C49,SOURCE!$V$3:$AC$2923,6,0)&amp;CHAR(34)</f>
        <v>"10^X"</v>
      </c>
      <c r="F49" s="20" t="str">
        <f>VLOOKUP(C49,SOURCE!$V$3:$AD$2923,9,0)&amp;"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VLOOKUP(C49,SOURCE!V$6:AB$10102,7,0)</f>
        <v>67</v>
      </c>
      <c r="J49" s="25" t="str">
        <f>VLOOKUP(C49,SOURCE!V$6:AB$10102,6,0)</f>
        <v>10^X</v>
      </c>
      <c r="K49" s="26" t="str">
        <f t="shared" si="1"/>
        <v>10^x</v>
      </c>
      <c r="L49" s="35" t="str">
        <f>VLOOKUP(C49,SOURCE!V$6:AB$10102,2,0)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VLOOKUP(C50,SOURCE!$V$3:$AC$2923,8,0)</f>
        <v>ITM_LOG2</v>
      </c>
      <c r="E50" s="23" t="str">
        <f>CHAR(34)&amp;VLOOKUP(C50,SOURCE!$V$3:$AC$2923,6,0)&amp;CHAR(34)</f>
        <v>"LB"</v>
      </c>
      <c r="F50" s="20" t="str">
        <f>VLOOKUP(C50,SOURCE!$V$3:$AD$2923,9,0)&amp;"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VLOOKUP(C50,SOURCE!V$6:AB$10102,7,0)</f>
        <v>68</v>
      </c>
      <c r="J50" s="25" t="str">
        <f>VLOOKUP(C50,SOURCE!V$6:AB$10102,6,0)</f>
        <v>LB</v>
      </c>
      <c r="K50" s="26" t="str">
        <f t="shared" si="1"/>
        <v>LBx</v>
      </c>
      <c r="L50" s="35" t="str">
        <f>VLOOKUP(C50,SOURCE!V$6:AB$10102,2,0)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VLOOKUP(C51,SOURCE!$V$3:$AC$2923,8,0)</f>
        <v>ITM_LN</v>
      </c>
      <c r="E51" s="23" t="str">
        <f>CHAR(34)&amp;VLOOKUP(C51,SOURCE!$V$3:$AC$2923,6,0)&amp;CHAR(34)</f>
        <v>"LN"</v>
      </c>
      <c r="F51" s="20" t="str">
        <f>VLOOKUP(C51,SOURCE!$V$3:$AD$2923,9,0)&amp;"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VLOOKUP(C51,SOURCE!V$6:AB$10102,7,0)</f>
        <v>69</v>
      </c>
      <c r="J51" s="25" t="str">
        <f>VLOOKUP(C51,SOURCE!V$6:AB$10102,6,0)</f>
        <v>LN</v>
      </c>
      <c r="K51" s="26" t="str">
        <f t="shared" si="1"/>
        <v>LN</v>
      </c>
      <c r="L51" s="35" t="str">
        <f>VLOOKUP(C51,SOURCE!V$6:AB$10102,2,0)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VLOOKUP(C52,SOURCE!$V$3:$AC$2923,8,0)</f>
        <v>ITM_LOG10</v>
      </c>
      <c r="E52" s="23" t="str">
        <f>CHAR(34)&amp;VLOOKUP(C52,SOURCE!$V$3:$AC$2923,6,0)&amp;CHAR(34)</f>
        <v>"LOG"</v>
      </c>
      <c r="F52" s="20" t="str">
        <f>VLOOKUP(C52,SOURCE!$V$3:$AD$2923,9,0)&amp;"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VLOOKUP(C52,SOURCE!V$6:AB$10102,7,0)</f>
        <v>71</v>
      </c>
      <c r="J52" s="25" t="str">
        <f>VLOOKUP(C52,SOURCE!V$6:AB$10102,6,0)</f>
        <v>LOG</v>
      </c>
      <c r="K52" s="26" t="str">
        <f t="shared" si="1"/>
        <v>LOG</v>
      </c>
      <c r="L52" s="35" t="str">
        <f>VLOOKUP(C52,SOURCE!V$6:AB$10102,2,0)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VLOOKUP(C53,SOURCE!$V$3:$AC$2923,8,0)</f>
        <v>ITM_LOGXY</v>
      </c>
      <c r="E53" s="23" t="str">
        <f>CHAR(34)&amp;VLOOKUP(C53,SOURCE!$V$3:$AC$2923,6,0)&amp;CHAR(34)</f>
        <v>"LOGXY"</v>
      </c>
      <c r="F53" s="20" t="str">
        <f>VLOOKUP(C53,SOURCE!$V$3:$AD$2923,9,0)&amp;"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VLOOKUP(C53,SOURCE!V$6:AB$10102,7,0)</f>
        <v>72</v>
      </c>
      <c r="J53" s="25" t="str">
        <f>VLOOKUP(C53,SOURCE!V$6:AB$10102,6,0)</f>
        <v>LOGXY</v>
      </c>
      <c r="K53" s="26" t="str">
        <f t="shared" si="1"/>
        <v>LOGxy</v>
      </c>
      <c r="L53" s="35" t="str">
        <f>VLOOKUP(C53,SOURCE!V$6:AB$10102,2,0)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VLOOKUP(C54,SOURCE!$V$3:$AC$2923,8,0)</f>
        <v>ITM_1ONX</v>
      </c>
      <c r="E54" s="23" t="str">
        <f>CHAR(34)&amp;VLOOKUP(C54,SOURCE!$V$3:$AC$2923,6,0)&amp;CHAR(34)</f>
        <v>"1/X"</v>
      </c>
      <c r="F54" s="20" t="str">
        <f>VLOOKUP(C54,SOURCE!$V$3:$AD$2923,9,0)&amp;"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VLOOKUP(C54,SOURCE!V$6:AB$10102,7,0)</f>
        <v>73</v>
      </c>
      <c r="J54" s="25" t="str">
        <f>VLOOKUP(C54,SOURCE!V$6:AB$10102,6,0)</f>
        <v>1/X</v>
      </c>
      <c r="K54" s="26" t="str">
        <f t="shared" si="1"/>
        <v>1/x</v>
      </c>
      <c r="L54" s="35" t="str">
        <f>VLOOKUP(C54,SOURCE!V$6:AB$10102,2,0)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VLOOKUP(C55,SOURCE!$V$3:$AC$2923,8,0)</f>
        <v>ITM_cos</v>
      </c>
      <c r="E55" s="23" t="str">
        <f>CHAR(34)&amp;VLOOKUP(C55,SOURCE!$V$3:$AC$2923,6,0)&amp;CHAR(34)</f>
        <v>"COS"</v>
      </c>
      <c r="F55" s="20" t="str">
        <f>VLOOKUP(C55,SOURCE!$V$3:$AD$2923,9,0)&amp;"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VLOOKUP(C55,SOURCE!V$6:AB$10102,7,0)</f>
        <v>74</v>
      </c>
      <c r="J55" s="25" t="str">
        <f>VLOOKUP(C55,SOURCE!V$6:AB$10102,6,0)</f>
        <v>COS</v>
      </c>
      <c r="K55" s="26" t="str">
        <f t="shared" si="1"/>
        <v>COS</v>
      </c>
      <c r="L55" s="35" t="str">
        <f>VLOOKUP(C55,SOURCE!V$6:AB$10102,2,0)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VLOOKUP(C56,SOURCE!$V$3:$AC$2923,8,0)</f>
        <v>ITM_cosh</v>
      </c>
      <c r="E56" s="23" t="str">
        <f>CHAR(34)&amp;VLOOKUP(C56,SOURCE!$V$3:$AC$2923,6,0)&amp;CHAR(34)</f>
        <v>"COSH"</v>
      </c>
      <c r="F56" s="20" t="str">
        <f>VLOOKUP(C56,SOURCE!$V$3:$AD$2923,9,0)&amp;"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VLOOKUP(C56,SOURCE!V$6:AB$10102,7,0)</f>
        <v>75</v>
      </c>
      <c r="J56" s="25" t="str">
        <f>VLOOKUP(C56,SOURCE!V$6:AB$10102,6,0)</f>
        <v>COSH</v>
      </c>
      <c r="K56" s="26" t="str">
        <f t="shared" si="1"/>
        <v>cosh</v>
      </c>
      <c r="L56" s="35" t="str">
        <f>VLOOKUP(C56,SOURCE!V$6:AB$10102,2,0)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VLOOKUP(C57,SOURCE!$V$3:$AC$2923,8,0)</f>
        <v>ITM_sin</v>
      </c>
      <c r="E57" s="23" t="str">
        <f>CHAR(34)&amp;VLOOKUP(C57,SOURCE!$V$3:$AC$2923,6,0)&amp;CHAR(34)</f>
        <v>"SIN"</v>
      </c>
      <c r="F57" s="20" t="str">
        <f>VLOOKUP(C57,SOURCE!$V$3:$AD$2923,9,0)&amp;"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VLOOKUP(C57,SOURCE!V$6:AB$10102,7,0)</f>
        <v>76</v>
      </c>
      <c r="J57" s="25" t="str">
        <f>VLOOKUP(C57,SOURCE!V$6:AB$10102,6,0)</f>
        <v>SIN</v>
      </c>
      <c r="K57" s="26" t="str">
        <f t="shared" si="1"/>
        <v>SIN</v>
      </c>
      <c r="L57" s="35" t="str">
        <f>VLOOKUP(C57,SOURCE!V$6:AB$10102,2,0)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VLOOKUP(C58,SOURCE!$V$3:$AC$2923,8,0)</f>
        <v>ITM_sinh</v>
      </c>
      <c r="E58" s="23" t="str">
        <f>CHAR(34)&amp;VLOOKUP(C58,SOURCE!$V$3:$AC$2923,6,0)&amp;CHAR(34)</f>
        <v>"SINH"</v>
      </c>
      <c r="F58" s="20" t="str">
        <f>VLOOKUP(C58,SOURCE!$V$3:$AD$2923,9,0)&amp;"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VLOOKUP(C58,SOURCE!V$6:AB$10102,7,0)</f>
        <v>78</v>
      </c>
      <c r="J58" s="25" t="str">
        <f>VLOOKUP(C58,SOURCE!V$6:AB$10102,6,0)</f>
        <v>SINH</v>
      </c>
      <c r="K58" s="26" t="str">
        <f t="shared" si="1"/>
        <v>sinh</v>
      </c>
      <c r="L58" s="35" t="str">
        <f>VLOOKUP(C58,SOURCE!V$6:AB$10102,2,0)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VLOOKUP(C59,SOURCE!$V$3:$AC$2923,8,0)</f>
        <v>ITM_tan</v>
      </c>
      <c r="E59" s="23" t="str">
        <f>CHAR(34)&amp;VLOOKUP(C59,SOURCE!$V$3:$AC$2923,6,0)&amp;CHAR(34)</f>
        <v>"TAN"</v>
      </c>
      <c r="F59" s="20" t="str">
        <f>VLOOKUP(C59,SOURCE!$V$3:$AD$2923,9,0)&amp;"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VLOOKUP(C59,SOURCE!V$6:AB$10102,7,0)</f>
        <v>79</v>
      </c>
      <c r="J59" s="25" t="str">
        <f>VLOOKUP(C59,SOURCE!V$6:AB$10102,6,0)</f>
        <v>TAN</v>
      </c>
      <c r="K59" s="26" t="str">
        <f t="shared" si="1"/>
        <v>TAN</v>
      </c>
      <c r="L59" s="35" t="str">
        <f>VLOOKUP(C59,SOURCE!V$6:AB$10102,2,0)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VLOOKUP(C60,SOURCE!$V$3:$AC$2923,8,0)</f>
        <v>ITM_tanh</v>
      </c>
      <c r="E60" s="23" t="str">
        <f>CHAR(34)&amp;VLOOKUP(C60,SOURCE!$V$3:$AC$2923,6,0)&amp;CHAR(34)</f>
        <v>"TANH"</v>
      </c>
      <c r="F60" s="20" t="str">
        <f>VLOOKUP(C60,SOURCE!$V$3:$AD$2923,9,0)&amp;"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VLOOKUP(C60,SOURCE!V$6:AB$10102,7,0)</f>
        <v>80</v>
      </c>
      <c r="J60" s="25" t="str">
        <f>VLOOKUP(C60,SOURCE!V$6:AB$10102,6,0)</f>
        <v>TANH</v>
      </c>
      <c r="K60" s="26" t="str">
        <f t="shared" si="1"/>
        <v>tanh</v>
      </c>
      <c r="L60" s="35" t="str">
        <f>VLOOKUP(C60,SOURCE!V$6:AB$10102,2,0)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VLOOKUP(C61,SOURCE!$V$3:$AC$2923,8,0)</f>
        <v>ITM_arccos</v>
      </c>
      <c r="E61" s="23" t="str">
        <f>CHAR(34)&amp;VLOOKUP(C61,SOURCE!$V$3:$AC$2923,6,0)&amp;CHAR(34)</f>
        <v>"ARCCOS"</v>
      </c>
      <c r="F61" s="20" t="str">
        <f>VLOOKUP(C61,SOURCE!$V$3:$AD$2923,9,0)&amp;"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VLOOKUP(C61,SOURCE!V$6:AB$10102,7,0)</f>
        <v>81</v>
      </c>
      <c r="J61" s="25" t="str">
        <f>VLOOKUP(C61,SOURCE!V$6:AB$10102,6,0)</f>
        <v>ARCCOS</v>
      </c>
      <c r="K61" s="26" t="str">
        <f t="shared" si="1"/>
        <v>ACOS</v>
      </c>
      <c r="L61" s="35" t="str">
        <f>VLOOKUP(C61,SOURCE!V$6:AB$10102,2,0)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VLOOKUP(C62,SOURCE!$V$3:$AC$2923,8,0)</f>
        <v>ITM_arcosh</v>
      </c>
      <c r="E62" s="23" t="str">
        <f>CHAR(34)&amp;VLOOKUP(C62,SOURCE!$V$3:$AC$2923,6,0)&amp;CHAR(34)</f>
        <v>"ARCCOSH"</v>
      </c>
      <c r="F62" s="20" t="str">
        <f>VLOOKUP(C62,SOURCE!$V$3:$AD$2923,9,0)&amp;"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VLOOKUP(C62,SOURCE!V$6:AB$10102,7,0)</f>
        <v>82</v>
      </c>
      <c r="J62" s="25" t="str">
        <f>VLOOKUP(C62,SOURCE!V$6:AB$10102,6,0)</f>
        <v>ARCCOSH</v>
      </c>
      <c r="K62" s="26" t="str">
        <f t="shared" si="1"/>
        <v>arcosh</v>
      </c>
      <c r="L62" s="35" t="str">
        <f>VLOOKUP(C62,SOURCE!V$6:AB$10102,2,0)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VLOOKUP(C63,SOURCE!$V$3:$AC$2923,8,0)</f>
        <v>ITM_arcsin</v>
      </c>
      <c r="E63" s="23" t="str">
        <f>CHAR(34)&amp;VLOOKUP(C63,SOURCE!$V$3:$AC$2923,6,0)&amp;CHAR(34)</f>
        <v>"ARCSIN"</v>
      </c>
      <c r="F63" s="20" t="str">
        <f>VLOOKUP(C63,SOURCE!$V$3:$AD$2923,9,0)&amp;"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VLOOKUP(C63,SOURCE!V$6:AB$10102,7,0)</f>
        <v>83</v>
      </c>
      <c r="J63" s="25" t="str">
        <f>VLOOKUP(C63,SOURCE!V$6:AB$10102,6,0)</f>
        <v>ARCSIN</v>
      </c>
      <c r="K63" s="26" t="str">
        <f t="shared" si="1"/>
        <v>ASIN</v>
      </c>
      <c r="L63" s="35" t="str">
        <f>VLOOKUP(C63,SOURCE!V$6:AB$10102,2,0)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VLOOKUP(C64,SOURCE!$V$3:$AC$2923,8,0)</f>
        <v>ITM_arsinh</v>
      </c>
      <c r="E64" s="23" t="str">
        <f>CHAR(34)&amp;VLOOKUP(C64,SOURCE!$V$3:$AC$2923,6,0)&amp;CHAR(34)</f>
        <v>"ARCSINH"</v>
      </c>
      <c r="F64" s="20" t="str">
        <f>VLOOKUP(C64,SOURCE!$V$3:$AD$2923,9,0)&amp;"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VLOOKUP(C64,SOURCE!V$6:AB$10102,7,0)</f>
        <v>84</v>
      </c>
      <c r="J64" s="25" t="str">
        <f>VLOOKUP(C64,SOURCE!V$6:AB$10102,6,0)</f>
        <v>ARCSINH</v>
      </c>
      <c r="K64" s="26" t="str">
        <f t="shared" si="1"/>
        <v>arsinh</v>
      </c>
      <c r="L64" s="35" t="str">
        <f>VLOOKUP(C64,SOURCE!V$6:AB$10102,2,0)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VLOOKUP(C65,SOURCE!$V$3:$AC$2923,8,0)</f>
        <v>ITM_arctan</v>
      </c>
      <c r="E65" s="23" t="str">
        <f>CHAR(34)&amp;VLOOKUP(C65,SOURCE!$V$3:$AC$2923,6,0)&amp;CHAR(34)</f>
        <v>"ARCTAN"</v>
      </c>
      <c r="F65" s="20" t="str">
        <f>VLOOKUP(C65,SOURCE!$V$3:$AD$2923,9,0)&amp;"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VLOOKUP(C65,SOURCE!V$6:AB$10102,7,0)</f>
        <v>85</v>
      </c>
      <c r="J65" s="25" t="str">
        <f>VLOOKUP(C65,SOURCE!V$6:AB$10102,6,0)</f>
        <v>ARCTAN</v>
      </c>
      <c r="K65" s="26" t="str">
        <f t="shared" si="1"/>
        <v>ATAN</v>
      </c>
      <c r="L65" s="35" t="str">
        <f>VLOOKUP(C65,SOURCE!V$6:AB$10102,2,0)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VLOOKUP(C66,SOURCE!$V$3:$AC$2923,8,0)</f>
        <v>ITM_artanh</v>
      </c>
      <c r="E66" s="23" t="str">
        <f>CHAR(34)&amp;VLOOKUP(C66,SOURCE!$V$3:$AC$2923,6,0)&amp;CHAR(34)</f>
        <v>"ARCTANH"</v>
      </c>
      <c r="F66" s="20" t="str">
        <f>VLOOKUP(C66,SOURCE!$V$3:$AD$2923,9,0)&amp;"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VLOOKUP(C66,SOURCE!V$6:AB$10102,7,0)</f>
        <v>86</v>
      </c>
      <c r="J66" s="25" t="str">
        <f>VLOOKUP(C66,SOURCE!V$6:AB$10102,6,0)</f>
        <v>ARCTANH</v>
      </c>
      <c r="K66" s="26" t="str">
        <f t="shared" si="1"/>
        <v>artanh</v>
      </c>
      <c r="L66" s="35" t="str">
        <f>VLOOKUP(C66,SOURCE!V$6:AB$10102,2,0)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VLOOKUP(C67,SOURCE!$V$3:$AC$2923,8,0)</f>
        <v>ITM_CEIL</v>
      </c>
      <c r="E67" s="23" t="str">
        <f>CHAR(34)&amp;VLOOKUP(C67,SOURCE!$V$3:$AC$2923,6,0)&amp;CHAR(34)</f>
        <v>"CEIL"</v>
      </c>
      <c r="F67" s="20" t="str">
        <f>VLOOKUP(C67,SOURCE!$V$3:$AD$2923,9,0)&amp;"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VLOOKUP(C67,SOURCE!V$6:AB$10102,7,0)</f>
        <v>87</v>
      </c>
      <c r="J67" s="25" t="str">
        <f>VLOOKUP(C67,SOURCE!V$6:AB$10102,6,0)</f>
        <v>CEIL</v>
      </c>
      <c r="K67" s="26" t="str">
        <f t="shared" si="1"/>
        <v>ceil</v>
      </c>
      <c r="L67" s="35" t="str">
        <f>VLOOKUP(C67,SOURCE!V$6:AB$10102,2,0)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VLOOKUP(C68,SOURCE!$V$3:$AC$2923,8,0)</f>
        <v>ITM_FLOOR</v>
      </c>
      <c r="E68" s="23" t="str">
        <f>CHAR(34)&amp;VLOOKUP(C68,SOURCE!$V$3:$AC$2923,6,0)&amp;CHAR(34)</f>
        <v>"FLOOR"</v>
      </c>
      <c r="F68" s="20" t="str">
        <f>VLOOKUP(C68,SOURCE!$V$3:$AD$2923,9,0)&amp;"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VLOOKUP(C68,SOURCE!V$6:AB$10102,7,0)</f>
        <v>88</v>
      </c>
      <c r="J68" s="25" t="str">
        <f>VLOOKUP(C68,SOURCE!V$6:AB$10102,6,0)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VLOOKUP(C68,SOURCE!V$6:AB$10102,2,0)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VLOOKUP(C69,SOURCE!$V$3:$AC$2923,8,0)</f>
        <v>ITM_GCD</v>
      </c>
      <c r="E69" s="23" t="str">
        <f>CHAR(34)&amp;VLOOKUP(C69,SOURCE!$V$3:$AC$2923,6,0)&amp;CHAR(34)</f>
        <v>"GCD"</v>
      </c>
      <c r="F69" s="20" t="str">
        <f>VLOOKUP(C69,SOURCE!$V$3:$AD$2923,9,0)&amp;"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VLOOKUP(C69,SOURCE!V$6:AB$10102,7,0)</f>
        <v>89</v>
      </c>
      <c r="J69" s="25" t="str">
        <f>VLOOKUP(C69,SOURCE!V$6:AB$10102,6,0)</f>
        <v>GCD</v>
      </c>
      <c r="K69" s="26" t="str">
        <f t="shared" si="2"/>
        <v>GCD</v>
      </c>
      <c r="L69" s="35" t="str">
        <f>VLOOKUP(C69,SOURCE!V$6:AB$10102,2,0)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VLOOKUP(C70,SOURCE!$V$3:$AC$2923,8,0)</f>
        <v>ITM_LCM</v>
      </c>
      <c r="E70" s="23" t="str">
        <f>CHAR(34)&amp;VLOOKUP(C70,SOURCE!$V$3:$AC$2923,6,0)&amp;CHAR(34)</f>
        <v>"LCM"</v>
      </c>
      <c r="F70" s="20" t="str">
        <f>VLOOKUP(C70,SOURCE!$V$3:$AD$2923,9,0)&amp;"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VLOOKUP(C70,SOURCE!V$6:AB$10102,7,0)</f>
        <v>90</v>
      </c>
      <c r="J70" s="25" t="str">
        <f>VLOOKUP(C70,SOURCE!V$6:AB$10102,6,0)</f>
        <v>LCM</v>
      </c>
      <c r="K70" s="26" t="str">
        <f t="shared" si="2"/>
        <v>LCM</v>
      </c>
      <c r="L70" s="35" t="str">
        <f>VLOOKUP(C70,SOURCE!V$6:AB$10102,2,0)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VLOOKUP(C71,SOURCE!$V$3:$AC$2923,8,0)</f>
        <v>ITM_DEC</v>
      </c>
      <c r="E71" s="23" t="str">
        <f>CHAR(34)&amp;VLOOKUP(C71,SOURCE!$V$3:$AC$2923,6,0)&amp;CHAR(34)</f>
        <v>"DECR"</v>
      </c>
      <c r="F71" s="20" t="str">
        <f>VLOOKUP(C71,SOURCE!$V$3:$AD$2923,9,0)&amp;"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VLOOKUP(C71,SOURCE!V$6:AB$10102,7,0)</f>
        <v>91</v>
      </c>
      <c r="J71" s="25" t="str">
        <f>VLOOKUP(C71,SOURCE!V$6:AB$10102,6,0)</f>
        <v>DECR</v>
      </c>
      <c r="K71" s="26" t="str">
        <f t="shared" si="2"/>
        <v>DEC</v>
      </c>
      <c r="L71" s="35" t="str">
        <f>VLOOKUP(C71,SOURCE!V$6:AB$10102,2,0)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VLOOKUP(C72,SOURCE!$V$3:$AC$2923,8,0)</f>
        <v>ITM_INC</v>
      </c>
      <c r="E72" s="23" t="str">
        <f>CHAR(34)&amp;VLOOKUP(C72,SOURCE!$V$3:$AC$2923,6,0)&amp;CHAR(34)</f>
        <v>"INC"</v>
      </c>
      <c r="F72" s="20" t="str">
        <f>VLOOKUP(C72,SOURCE!$V$3:$AD$2923,9,0)&amp;"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VLOOKUP(C72,SOURCE!V$6:AB$10102,7,0)</f>
        <v>92</v>
      </c>
      <c r="J72" s="25" t="str">
        <f>VLOOKUP(C72,SOURCE!V$6:AB$10102,6,0)</f>
        <v>INC</v>
      </c>
      <c r="K72" s="26" t="str">
        <f t="shared" si="2"/>
        <v>INC</v>
      </c>
      <c r="L72" s="35" t="str">
        <f>VLOOKUP(C72,SOURCE!V$6:AB$10102,2,0)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VLOOKUP(C73,SOURCE!$V$3:$AC$2923,8,0)</f>
        <v>ITM_IP</v>
      </c>
      <c r="E73" s="23" t="str">
        <f>CHAR(34)&amp;VLOOKUP(C73,SOURCE!$V$3:$AC$2923,6,0)&amp;CHAR(34)</f>
        <v>"IP"</v>
      </c>
      <c r="F73" s="20" t="str">
        <f>VLOOKUP(C73,SOURCE!$V$3:$AD$2923,9,0)&amp;"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VLOOKUP(C73,SOURCE!V$6:AB$10102,7,0)</f>
        <v>93</v>
      </c>
      <c r="J73" s="25" t="str">
        <f>VLOOKUP(C73,SOURCE!V$6:AB$10102,6,0)</f>
        <v>IP</v>
      </c>
      <c r="K73" s="26" t="str">
        <f t="shared" si="2"/>
        <v>IP</v>
      </c>
      <c r="L73" s="35" t="str">
        <f>VLOOKUP(C73,SOURCE!V$6:AB$10102,2,0)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VLOOKUP(C74,SOURCE!$V$3:$AC$2923,8,0)</f>
        <v>ITM_FP</v>
      </c>
      <c r="E74" s="23" t="str">
        <f>CHAR(34)&amp;VLOOKUP(C74,SOURCE!$V$3:$AC$2923,6,0)&amp;CHAR(34)</f>
        <v>"FP"</v>
      </c>
      <c r="F74" s="20" t="str">
        <f>VLOOKUP(C74,SOURCE!$V$3:$AD$2923,9,0)&amp;"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VLOOKUP(C74,SOURCE!V$6:AB$10102,7,0)</f>
        <v>94</v>
      </c>
      <c r="J74" s="25" t="str">
        <f>VLOOKUP(C74,SOURCE!V$6:AB$10102,6,0)</f>
        <v>FP</v>
      </c>
      <c r="K74" s="26" t="str">
        <f t="shared" si="2"/>
        <v>FP</v>
      </c>
      <c r="L74" s="35" t="str">
        <f>VLOOKUP(C74,SOURCE!V$6:AB$10102,2,0)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VLOOKUP(C75,SOURCE!$V$3:$AC$2923,8,0)</f>
        <v>ITM_ADD</v>
      </c>
      <c r="E75" s="23" t="str">
        <f>CHAR(34)&amp;VLOOKUP(C75,SOURCE!$V$3:$AC$2923,6,0)&amp;CHAR(34)</f>
        <v>"+"</v>
      </c>
      <c r="F75" s="20" t="str">
        <f>VLOOKUP(C75,SOURCE!$V$3:$AD$2923,9,0)&amp;"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VLOOKUP(C75,SOURCE!V$6:AB$10102,7,0)</f>
        <v>95</v>
      </c>
      <c r="J75" s="25" t="str">
        <f>VLOOKUP(C75,SOURCE!V$6:AB$10102,6,0)</f>
        <v>+</v>
      </c>
      <c r="K75" s="26" t="str">
        <f t="shared" si="2"/>
        <v>+</v>
      </c>
      <c r="L75" s="35" t="str">
        <f>VLOOKUP(C75,SOURCE!V$6:AB$10102,2,0)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VLOOKUP(C76,SOURCE!$V$3:$AC$2923,8,0)</f>
        <v>ITM_SUB</v>
      </c>
      <c r="E76" s="23" t="str">
        <f>CHAR(34)&amp;VLOOKUP(C76,SOURCE!$V$3:$AC$2923,6,0)&amp;CHAR(34)</f>
        <v>"-"</v>
      </c>
      <c r="F76" s="20" t="str">
        <f>VLOOKUP(C76,SOURCE!$V$3:$AD$2923,9,0)&amp;"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VLOOKUP(C76,SOURCE!V$6:AB$10102,7,0)</f>
        <v>96</v>
      </c>
      <c r="J76" s="25" t="str">
        <f>VLOOKUP(C76,SOURCE!V$6:AB$10102,6,0)</f>
        <v>-</v>
      </c>
      <c r="K76" s="26" t="str">
        <f t="shared" si="2"/>
        <v>-</v>
      </c>
      <c r="L76" s="35" t="str">
        <f>VLOOKUP(C76,SOURCE!V$6:AB$10102,2,0)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VLOOKUP(C77,SOURCE!$V$3:$AC$2923,8,0)</f>
        <v>ITM_CHS</v>
      </c>
      <c r="E77" s="23" t="str">
        <f>CHAR(34)&amp;VLOOKUP(C77,SOURCE!$V$3:$AC$2923,6,0)&amp;CHAR(34)</f>
        <v>"CHS"</v>
      </c>
      <c r="F77" s="20" t="str">
        <f>VLOOKUP(C77,SOURCE!$V$3:$AD$2923,9,0)&amp;"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VLOOKUP(C77,SOURCE!V$6:AB$10102,7,0)</f>
        <v>97</v>
      </c>
      <c r="J77" s="25" t="str">
        <f>VLOOKUP(C77,SOURCE!V$6:AB$10102,6,0)</f>
        <v>CHS</v>
      </c>
      <c r="K77" s="26" t="str">
        <f t="shared" si="2"/>
        <v>CHS</v>
      </c>
      <c r="L77" s="35" t="str">
        <f>VLOOKUP(C77,SOURCE!V$6:AB$10102,2,0)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VLOOKUP(C78,SOURCE!$V$3:$AC$2923,8,0)</f>
        <v>ITM_MULT</v>
      </c>
      <c r="E78" s="23" t="str">
        <f>CHAR(34)&amp;VLOOKUP(C78,SOURCE!$V$3:$AC$2923,6,0)&amp;CHAR(34)</f>
        <v>"*"</v>
      </c>
      <c r="F78" s="20" t="str">
        <f>VLOOKUP(C78,SOURCE!$V$3:$AD$2923,9,0)&amp;"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VLOOKUP(C78,SOURCE!V$6:AB$10102,7,0)</f>
        <v>98</v>
      </c>
      <c r="J78" s="25" t="str">
        <f>VLOOKUP(C78,SOURCE!V$6:AB$10102,6,0)</f>
        <v>*</v>
      </c>
      <c r="K78" s="26" t="str">
        <f t="shared" si="2"/>
        <v>CROSS</v>
      </c>
      <c r="L78" s="35" t="str">
        <f>VLOOKUP(C78,SOURCE!V$6:AB$10102,2,0)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VLOOKUP(C79,SOURCE!$V$3:$AC$2923,8,0)</f>
        <v>ITM_DIV</v>
      </c>
      <c r="E79" s="23" t="str">
        <f>CHAR(34)&amp;VLOOKUP(C79,SOURCE!$V$3:$AC$2923,6,0)&amp;CHAR(34)</f>
        <v>"/"</v>
      </c>
      <c r="F79" s="20" t="str">
        <f>VLOOKUP(C79,SOURCE!$V$3:$AD$2923,9,0)&amp;"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VLOOKUP(C79,SOURCE!V$6:AB$10102,7,0)</f>
        <v>99</v>
      </c>
      <c r="J79" s="25" t="str">
        <f>VLOOKUP(C79,SOURCE!V$6:AB$10102,6,0)</f>
        <v>/</v>
      </c>
      <c r="K79" s="26" t="str">
        <f t="shared" si="2"/>
        <v>/</v>
      </c>
      <c r="L79" s="35" t="str">
        <f>VLOOKUP(C79,SOURCE!V$6:AB$10102,2,0)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VLOOKUP(C80,SOURCE!$V$3:$AC$2923,8,0)</f>
        <v>ITM_IDIV</v>
      </c>
      <c r="E80" s="23" t="str">
        <f>CHAR(34)&amp;VLOOKUP(C80,SOURCE!$V$3:$AC$2923,6,0)&amp;CHAR(34)</f>
        <v>"IDIV"</v>
      </c>
      <c r="F80" s="20" t="str">
        <f>VLOOKUP(C80,SOURCE!$V$3:$AD$2923,9,0)&amp;"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VLOOKUP(C80,SOURCE!V$6:AB$10102,7,0)</f>
        <v>100</v>
      </c>
      <c r="J80" s="25" t="str">
        <f>VLOOKUP(C80,SOURCE!V$6:AB$10102,6,0)</f>
        <v>IDIV</v>
      </c>
      <c r="K80" s="26" t="str">
        <f t="shared" si="2"/>
        <v>IDIV</v>
      </c>
      <c r="L80" s="35" t="str">
        <f>VLOOKUP(C80,SOURCE!V$6:AB$10102,2,0)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VLOOKUP(C81,SOURCE!$V$3:$AC$2923,8,0)</f>
        <v>ITM_VIEW</v>
      </c>
      <c r="E81" s="23" t="str">
        <f>CHAR(34)&amp;VLOOKUP(C81,SOURCE!$V$3:$AC$2923,6,0)&amp;CHAR(34)</f>
        <v>"VIEW"</v>
      </c>
      <c r="F81" s="20" t="str">
        <f>VLOOKUP(C81,SOURCE!$V$3:$AD$2923,9,0)&amp;"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VLOOKUP(C81,SOURCE!V$6:AB$10102,7,0)</f>
        <v>101</v>
      </c>
      <c r="J81" s="25" t="str">
        <f>VLOOKUP(C81,SOURCE!V$6:AB$10102,6,0)</f>
        <v>VIEW</v>
      </c>
      <c r="K81" s="26" t="str">
        <f t="shared" si="2"/>
        <v>VIEW</v>
      </c>
      <c r="L81" s="35" t="str">
        <f>VLOOKUP(C81,SOURCE!V$6:AB$10102,2,0)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VLOOKUP(C82,SOURCE!$V$3:$AC$2923,8,0)</f>
        <v>ITM_MOD</v>
      </c>
      <c r="E82" s="23" t="str">
        <f>CHAR(34)&amp;VLOOKUP(C82,SOURCE!$V$3:$AC$2923,6,0)&amp;CHAR(34)</f>
        <v>"MOD"</v>
      </c>
      <c r="F82" s="20" t="str">
        <f>VLOOKUP(C82,SOURCE!$V$3:$AD$2923,9,0)&amp;"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VLOOKUP(C82,SOURCE!V$6:AB$10102,7,0)</f>
        <v>102</v>
      </c>
      <c r="J82" s="25" t="str">
        <f>VLOOKUP(C82,SOURCE!V$6:AB$10102,6,0)</f>
        <v>MOD</v>
      </c>
      <c r="K82" s="26" t="str">
        <f t="shared" si="2"/>
        <v>MOD</v>
      </c>
      <c r="L82" s="35" t="str">
        <f>VLOOKUP(C82,SOURCE!V$6:AB$10102,2,0)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VLOOKUP(C83,SOURCE!$V$3:$AC$2923,8,0)</f>
        <v>ITM_MAX</v>
      </c>
      <c r="E83" s="23" t="str">
        <f>CHAR(34)&amp;VLOOKUP(C83,SOURCE!$V$3:$AC$2923,6,0)&amp;CHAR(34)</f>
        <v>"MAX"</v>
      </c>
      <c r="F83" s="20" t="str">
        <f>VLOOKUP(C83,SOURCE!$V$3:$AD$2923,9,0)&amp;"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VLOOKUP(C83,SOURCE!V$6:AB$10102,7,0)</f>
        <v>103</v>
      </c>
      <c r="J83" s="25" t="str">
        <f>VLOOKUP(C83,SOURCE!V$6:AB$10102,6,0)</f>
        <v>MAX</v>
      </c>
      <c r="K83" s="26" t="str">
        <f t="shared" si="2"/>
        <v>max</v>
      </c>
      <c r="L83" s="35" t="str">
        <f>VLOOKUP(C83,SOURCE!V$6:AB$10102,2,0)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VLOOKUP(C84,SOURCE!$V$3:$AC$2923,8,0)</f>
        <v>ITM_MIN</v>
      </c>
      <c r="E84" s="23" t="str">
        <f>CHAR(34)&amp;VLOOKUP(C84,SOURCE!$V$3:$AC$2923,6,0)&amp;CHAR(34)</f>
        <v>"MIN"</v>
      </c>
      <c r="F84" s="20" t="str">
        <f>VLOOKUP(C84,SOURCE!$V$3:$AD$2923,9,0)&amp;"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VLOOKUP(C84,SOURCE!V$6:AB$10102,7,0)</f>
        <v>104</v>
      </c>
      <c r="J84" s="25" t="str">
        <f>VLOOKUP(C84,SOURCE!V$6:AB$10102,6,0)</f>
        <v>MIN</v>
      </c>
      <c r="K84" s="26" t="str">
        <f t="shared" si="2"/>
        <v>min</v>
      </c>
      <c r="L84" s="35" t="str">
        <f>VLOOKUP(C84,SOURCE!V$6:AB$10102,2,0)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VLOOKUP(C85,SOURCE!$V$3:$AC$2923,8,0)</f>
        <v>ITM_MAGNITUDE</v>
      </c>
      <c r="E85" s="23" t="str">
        <f>CHAR(34)&amp;VLOOKUP(C85,SOURCE!$V$3:$AC$2923,6,0)&amp;CHAR(34)</f>
        <v>"ABS"</v>
      </c>
      <c r="F85" s="20" t="str">
        <f>VLOOKUP(C85,SOURCE!$V$3:$AD$2923,9,0)&amp;"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VLOOKUP(C85,SOURCE!V$6:AB$10102,7,0)</f>
        <v>105</v>
      </c>
      <c r="J85" s="25" t="str">
        <f>VLOOKUP(C85,SOURCE!V$6:AB$10102,6,0)</f>
        <v>ABS</v>
      </c>
      <c r="K85" s="26" t="str">
        <f t="shared" si="2"/>
        <v>|x|</v>
      </c>
      <c r="L85" s="35" t="str">
        <f>VLOOKUP(C85,SOURCE!V$6:AB$10102,2,0)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VLOOKUP(C86,SOURCE!$V$3:$AC$2923,8,0)</f>
        <v>ITM_NEIGHB</v>
      </c>
      <c r="E86" s="23" t="str">
        <f>CHAR(34)&amp;VLOOKUP(C86,SOURCE!$V$3:$AC$2923,6,0)&amp;CHAR(34)</f>
        <v>"NEIGHB"</v>
      </c>
      <c r="F86" s="20" t="str">
        <f>VLOOKUP(C86,SOURCE!$V$3:$AD$2923,9,0)&amp;"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VLOOKUP(C86,SOURCE!V$6:AB$10102,7,0)</f>
        <v>106</v>
      </c>
      <c r="J86" s="25" t="str">
        <f>VLOOKUP(C86,SOURCE!V$6:AB$10102,6,0)</f>
        <v>NEIGHB</v>
      </c>
      <c r="K86" s="26" t="str">
        <f t="shared" si="2"/>
        <v>NEIGHB</v>
      </c>
      <c r="L86" s="35" t="str">
        <f>VLOOKUP(C86,SOURCE!V$6:AB$10102,2,0)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VLOOKUP(C87,SOURCE!$V$3:$AC$2923,8,0)</f>
        <v>ITM_NEXTP</v>
      </c>
      <c r="E87" s="23" t="str">
        <f>CHAR(34)&amp;VLOOKUP(C87,SOURCE!$V$3:$AC$2923,6,0)&amp;CHAR(34)</f>
        <v>"NEXTP"</v>
      </c>
      <c r="F87" s="20" t="str">
        <f>VLOOKUP(C87,SOURCE!$V$3:$AD$2923,9,0)&amp;"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VLOOKUP(C87,SOURCE!V$6:AB$10102,7,0)</f>
        <v>107</v>
      </c>
      <c r="J87" s="25" t="str">
        <f>VLOOKUP(C87,SOURCE!V$6:AB$10102,6,0)</f>
        <v>NEXTP</v>
      </c>
      <c r="K87" s="26" t="str">
        <f t="shared" si="2"/>
        <v>NEXTP</v>
      </c>
      <c r="L87" s="35" t="str">
        <f>VLOOKUP(C87,SOURCE!V$6:AB$10102,2,0)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VLOOKUP(C88,SOURCE!$V$3:$AC$2923,8,0)</f>
        <v>ITM_XFACT</v>
      </c>
      <c r="E88" s="23" t="str">
        <f>CHAR(34)&amp;VLOOKUP(C88,SOURCE!$V$3:$AC$2923,6,0)&amp;CHAR(34)</f>
        <v>"X!"</v>
      </c>
      <c r="F88" s="20" t="str">
        <f>VLOOKUP(C88,SOURCE!$V$3:$AD$2923,9,0)&amp;"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VLOOKUP(C88,SOURCE!V$6:AB$10102,7,0)</f>
        <v>108</v>
      </c>
      <c r="J88" s="25" t="str">
        <f>VLOOKUP(C88,SOURCE!V$6:AB$10102,6,0)</f>
        <v>X!</v>
      </c>
      <c r="K88" s="26" t="str">
        <f t="shared" si="2"/>
        <v>x!</v>
      </c>
      <c r="L88" s="35" t="str">
        <f>VLOOKUP(C88,SOURCE!V$6:AB$10102,2,0)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VLOOKUP(C89,SOURCE!$V$3:$AC$2923,8,0)</f>
        <v>ITM_CONSTpi</v>
      </c>
      <c r="E89" s="23" t="str">
        <f>CHAR(34)&amp;VLOOKUP(C89,SOURCE!$V$3:$AC$2923,6,0)&amp;CHAR(34)</f>
        <v>"PI"</v>
      </c>
      <c r="F89" s="20" t="str">
        <f>VLOOKUP(C89,SOURCE!$V$3:$AD$2923,9,0)&amp;"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VLOOKUP(C89,SOURCE!V$6:AB$10102,7,0)</f>
        <v>109</v>
      </c>
      <c r="J89" s="25" t="str">
        <f>VLOOKUP(C89,SOURCE!V$6:AB$10102,6,0)</f>
        <v>PI</v>
      </c>
      <c r="K89" s="26" t="str">
        <f t="shared" si="2"/>
        <v>pi</v>
      </c>
      <c r="L89" s="35" t="str">
        <f>VLOOKUP(C89,SOURCE!V$6:AB$10102,2,0)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VLOOKUP(C90,SOURCE!$V$3:$AC$2923,8,0)</f>
        <v>ITM_CF</v>
      </c>
      <c r="E90" s="23" t="str">
        <f>CHAR(34)&amp;VLOOKUP(C90,SOURCE!$V$3:$AC$2923,6,0)&amp;CHAR(34)</f>
        <v>"CF"</v>
      </c>
      <c r="F90" s="20" t="str">
        <f>VLOOKUP(C90,SOURCE!$V$3:$AD$2923,9,0)&amp;"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VLOOKUP(C90,SOURCE!V$6:AB$10102,7,0)</f>
        <v>110</v>
      </c>
      <c r="J90" s="25" t="str">
        <f>VLOOKUP(C90,SOURCE!V$6:AB$10102,6,0)</f>
        <v>CF</v>
      </c>
      <c r="K90" s="26" t="str">
        <f t="shared" si="2"/>
        <v>CF</v>
      </c>
      <c r="L90" s="35" t="str">
        <f>VLOOKUP(C90,SOURCE!V$6:AB$10102,2,0)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VLOOKUP(C91,SOURCE!$V$3:$AC$2923,8,0)</f>
        <v>ITM_SF</v>
      </c>
      <c r="E91" s="23" t="str">
        <f>CHAR(34)&amp;VLOOKUP(C91,SOURCE!$V$3:$AC$2923,6,0)&amp;CHAR(34)</f>
        <v>"SF"</v>
      </c>
      <c r="F91" s="20" t="str">
        <f>VLOOKUP(C91,SOURCE!$V$3:$AD$2923,9,0)&amp;"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VLOOKUP(C91,SOURCE!V$6:AB$10102,7,0)</f>
        <v>111</v>
      </c>
      <c r="J91" s="25" t="str">
        <f>VLOOKUP(C91,SOURCE!V$6:AB$10102,6,0)</f>
        <v>SF</v>
      </c>
      <c r="K91" s="26" t="str">
        <f t="shared" si="2"/>
        <v>SF</v>
      </c>
      <c r="L91" s="35" t="str">
        <f>VLOOKUP(C91,SOURCE!V$6:AB$10102,2,0)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VLOOKUP(C92,SOURCE!$V$3:$AC$2923,8,0)</f>
        <v>ITM_FF</v>
      </c>
      <c r="E92" s="23" t="str">
        <f>CHAR(34)&amp;VLOOKUP(C92,SOURCE!$V$3:$AC$2923,6,0)&amp;CHAR(34)</f>
        <v>"FF"</v>
      </c>
      <c r="F92" s="20" t="str">
        <f>VLOOKUP(C92,SOURCE!$V$3:$AD$2923,9,0)&amp;"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VLOOKUP(C92,SOURCE!V$6:AB$10102,7,0)</f>
        <v>112</v>
      </c>
      <c r="J92" s="25" t="str">
        <f>VLOOKUP(C92,SOURCE!V$6:AB$10102,6,0)</f>
        <v>FF</v>
      </c>
      <c r="K92" s="26" t="str">
        <f t="shared" si="2"/>
        <v>FF</v>
      </c>
      <c r="L92" s="35" t="str">
        <f>VLOOKUP(C92,SOURCE!V$6:AB$10102,2,0)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VLOOKUP(C93,SOURCE!$V$3:$AC$2923,8,0)</f>
        <v>ITM_M_SQR</v>
      </c>
      <c r="E93" s="23" t="str">
        <f>CHAR(34)&amp;VLOOKUP(C93,SOURCE!$V$3:$AC$2923,6,0)&amp;CHAR(34)</f>
        <v>"M.SQR?"</v>
      </c>
      <c r="F93" s="20" t="str">
        <f>VLOOKUP(C93,SOURCE!$V$3:$AD$2923,9,0)&amp;"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VLOOKUP(C93,SOURCE!V$6:AB$10102,7,0)</f>
        <v>113</v>
      </c>
      <c r="J93" s="25" t="str">
        <f>VLOOKUP(C93,SOURCE!V$6:AB$10102,6,0)</f>
        <v>M.SQR?</v>
      </c>
      <c r="K93" s="26" t="str">
        <f t="shared" si="2"/>
        <v>M.SQR?</v>
      </c>
      <c r="L93" s="35" t="str">
        <f>VLOOKUP(C93,SOURCE!V$6:AB$10102,2,0)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VLOOKUP(C94,SOURCE!$V$3:$AC$2923,8,0)</f>
        <v>ITM_DEG2</v>
      </c>
      <c r="E94" s="23" t="str">
        <f>CHAR(34)&amp;VLOOKUP(C94,SOURCE!$V$3:$AC$2923,6,0)&amp;CHAR(34)</f>
        <v>"&gt;&gt;DEG"</v>
      </c>
      <c r="F94" s="20" t="str">
        <f>VLOOKUP(C94,SOURCE!$V$3:$AD$2923,9,0)&amp;"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VLOOKUP(C94,SOURCE!V$6:AB$10102,7,0)</f>
        <v>115</v>
      </c>
      <c r="J94" s="25" t="str">
        <f>VLOOKUP(C94,SOURCE!V$6:AB$10102,6,0)</f>
        <v>&gt;&gt;DEG</v>
      </c>
      <c r="K94" s="26" t="str">
        <f t="shared" si="2"/>
        <v>RIGHT_DOUBLE_ARROWDEG</v>
      </c>
      <c r="L94" s="35" t="str">
        <f>VLOOKUP(C94,SOURCE!V$6:AB$10102,2,0)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VLOOKUP(C95,SOURCE!$V$3:$AC$2923,8,0)</f>
        <v>ITM_DMS2</v>
      </c>
      <c r="E95" s="23" t="str">
        <f>CHAR(34)&amp;VLOOKUP(C95,SOURCE!$V$3:$AC$2923,6,0)&amp;CHAR(34)</f>
        <v>"&gt;&gt;D.MS"</v>
      </c>
      <c r="F95" s="20" t="str">
        <f>VLOOKUP(C95,SOURCE!$V$3:$AD$2923,9,0)&amp;"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VLOOKUP(C95,SOURCE!V$6:AB$10102,7,0)</f>
        <v>116</v>
      </c>
      <c r="J95" s="25" t="str">
        <f>VLOOKUP(C95,SOURCE!V$6:AB$10102,6,0)</f>
        <v>&gt;&gt;D.MS</v>
      </c>
      <c r="K95" s="26" t="str">
        <f t="shared" si="2"/>
        <v>RIGHT_DOUBLE_ARROWD.MS</v>
      </c>
      <c r="L95" s="35" t="str">
        <f>VLOOKUP(C95,SOURCE!V$6:AB$10102,2,0)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VLOOKUP(C96,SOURCE!$V$3:$AC$2923,8,0)</f>
        <v>ITM_GRAD2</v>
      </c>
      <c r="E96" s="23" t="str">
        <f>CHAR(34)&amp;VLOOKUP(C96,SOURCE!$V$3:$AC$2923,6,0)&amp;CHAR(34)</f>
        <v>"&gt;&gt;GRAD"</v>
      </c>
      <c r="F96" s="20" t="str">
        <f>VLOOKUP(C96,SOURCE!$V$3:$AD$2923,9,0)&amp;"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VLOOKUP(C96,SOURCE!V$6:AB$10102,7,0)</f>
        <v>117</v>
      </c>
      <c r="J96" s="25" t="str">
        <f>VLOOKUP(C96,SOURCE!V$6:AB$10102,6,0)</f>
        <v>&gt;&gt;GRAD</v>
      </c>
      <c r="K96" s="26" t="str">
        <f t="shared" si="2"/>
        <v>RIGHT_DOUBLE_ARROWGRAD</v>
      </c>
      <c r="L96" s="35" t="str">
        <f>VLOOKUP(C96,SOURCE!V$6:AB$10102,2,0)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VLOOKUP(C97,SOURCE!$V$3:$AC$2923,8,0)</f>
        <v>ITM_MULPI2</v>
      </c>
      <c r="E97" s="23" t="str">
        <f>CHAR(34)&amp;VLOOKUP(C97,SOURCE!$V$3:$AC$2923,6,0)&amp;CHAR(34)</f>
        <v>"&gt;&gt;MULPI"</v>
      </c>
      <c r="F97" s="20" t="str">
        <f>VLOOKUP(C97,SOURCE!$V$3:$AD$2923,9,0)&amp;"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VLOOKUP(C97,SOURCE!V$6:AB$10102,7,0)</f>
        <v>118</v>
      </c>
      <c r="J97" s="25" t="str">
        <f>VLOOKUP(C97,SOURCE!V$6:AB$10102,6,0)</f>
        <v>&gt;&gt;MULPI</v>
      </c>
      <c r="K97" s="26" t="str">
        <f t="shared" si="2"/>
        <v>RIGHT_DOUBLE_ARROWMULpi</v>
      </c>
      <c r="L97" s="35" t="str">
        <f>VLOOKUP(C97,SOURCE!V$6:AB$10102,2,0)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VLOOKUP(C98,SOURCE!$V$3:$AC$2923,8,0)</f>
        <v>ITM_RAD2</v>
      </c>
      <c r="E98" s="23" t="str">
        <f>CHAR(34)&amp;VLOOKUP(C98,SOURCE!$V$3:$AC$2923,6,0)&amp;CHAR(34)</f>
        <v>"&gt;&gt;RAD"</v>
      </c>
      <c r="F98" s="20" t="str">
        <f>VLOOKUP(C98,SOURCE!$V$3:$AD$2923,9,0)&amp;"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VLOOKUP(C98,SOURCE!V$6:AB$10102,7,0)</f>
        <v>119</v>
      </c>
      <c r="J98" s="25" t="str">
        <f>VLOOKUP(C98,SOURCE!V$6:AB$10102,6,0)</f>
        <v>&gt;&gt;RAD</v>
      </c>
      <c r="K98" s="26" t="str">
        <f t="shared" si="2"/>
        <v>RIGHT_DOUBLE_ARROWRAD</v>
      </c>
      <c r="L98" s="35" t="str">
        <f>VLOOKUP(C98,SOURCE!V$6:AB$10102,2,0)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VLOOKUP(C99,SOURCE!$V$3:$AC$2923,8,0)</f>
        <v>ITM_RMODE</v>
      </c>
      <c r="E99" s="23" t="str">
        <f>CHAR(34)&amp;VLOOKUP(C99,SOURCE!$V$3:$AC$2923,6,0)&amp;CHAR(34)</f>
        <v>"RMODE"</v>
      </c>
      <c r="F99" s="20" t="str">
        <f>VLOOKUP(C99,SOURCE!$V$3:$AD$2923,9,0)&amp;"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VLOOKUP(C99,SOURCE!V$6:AB$10102,7,0)</f>
        <v>121</v>
      </c>
      <c r="J99" s="25" t="str">
        <f>VLOOKUP(C99,SOURCE!V$6:AB$10102,6,0)</f>
        <v>RMODE</v>
      </c>
      <c r="K99" s="26" t="str">
        <f t="shared" si="2"/>
        <v>RMODE</v>
      </c>
      <c r="L99" s="35" t="str">
        <f>VLOOKUP(C99,SOURCE!V$6:AB$10102,2,0)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VLOOKUP(C100,SOURCE!$V$3:$AC$2923,8,0)</f>
        <v>ITM_RMD</v>
      </c>
      <c r="E100" s="23" t="str">
        <f>CHAR(34)&amp;VLOOKUP(C100,SOURCE!$V$3:$AC$2923,6,0)&amp;CHAR(34)</f>
        <v>"RMD"</v>
      </c>
      <c r="F100" s="20" t="str">
        <f>VLOOKUP(C100,SOURCE!$V$3:$AD$2923,9,0)&amp;"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VLOOKUP(C100,SOURCE!V$6:AB$10102,7,0)</f>
        <v>122</v>
      </c>
      <c r="J100" s="25" t="str">
        <f>VLOOKUP(C100,SOURCE!V$6:AB$10102,6,0)</f>
        <v>RMD</v>
      </c>
      <c r="K100" s="26" t="str">
        <f t="shared" si="2"/>
        <v>RMD</v>
      </c>
      <c r="L100" s="35" t="str">
        <f>VLOOKUP(C100,SOURCE!V$6:AB$10102,2,0)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VLOOKUP(C101,SOURCE!$V$3:$AC$2923,8,0)</f>
        <v>ITM_LOGICALNOT</v>
      </c>
      <c r="E101" s="23" t="str">
        <f>CHAR(34)&amp;VLOOKUP(C101,SOURCE!$V$3:$AC$2923,6,0)&amp;CHAR(34)</f>
        <v>"NOT"</v>
      </c>
      <c r="F101" s="20" t="str">
        <f>VLOOKUP(C101,SOURCE!$V$3:$AD$2923,9,0)&amp;"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VLOOKUP(C101,SOURCE!V$6:AB$10102,7,0)</f>
        <v>123</v>
      </c>
      <c r="J101" s="25" t="str">
        <f>VLOOKUP(C101,SOURCE!V$6:AB$10102,6,0)</f>
        <v>NOT</v>
      </c>
      <c r="K101" s="26" t="str">
        <f t="shared" si="2"/>
        <v>NOT</v>
      </c>
      <c r="L101" s="35" t="str">
        <f>VLOOKUP(C101,SOURCE!V$6:AB$10102,2,0)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VLOOKUP(C102,SOURCE!$V$3:$AC$2923,8,0)</f>
        <v>ITM_LOGICALAND</v>
      </c>
      <c r="E102" s="23" t="str">
        <f>CHAR(34)&amp;VLOOKUP(C102,SOURCE!$V$3:$AC$2923,6,0)&amp;CHAR(34)</f>
        <v>"AND"</v>
      </c>
      <c r="F102" s="20" t="str">
        <f>VLOOKUP(C102,SOURCE!$V$3:$AD$2923,9,0)&amp;"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VLOOKUP(C102,SOURCE!V$6:AB$10102,7,0)</f>
        <v>124</v>
      </c>
      <c r="J102" s="25" t="str">
        <f>VLOOKUP(C102,SOURCE!V$6:AB$10102,6,0)</f>
        <v>AND</v>
      </c>
      <c r="K102" s="26" t="str">
        <f t="shared" si="2"/>
        <v>AND</v>
      </c>
      <c r="L102" s="35" t="str">
        <f>VLOOKUP(C102,SOURCE!V$6:AB$10102,2,0)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VLOOKUP(C103,SOURCE!$V$3:$AC$2923,8,0)</f>
        <v>ITM_LOGICALOR</v>
      </c>
      <c r="E103" s="23" t="str">
        <f>CHAR(34)&amp;VLOOKUP(C103,SOURCE!$V$3:$AC$2923,6,0)&amp;CHAR(34)</f>
        <v>"OR"</v>
      </c>
      <c r="F103" s="20" t="str">
        <f>VLOOKUP(C103,SOURCE!$V$3:$AD$2923,9,0)&amp;"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VLOOKUP(C103,SOURCE!V$6:AB$10102,7,0)</f>
        <v>125</v>
      </c>
      <c r="J103" s="25" t="str">
        <f>VLOOKUP(C103,SOURCE!V$6:AB$10102,6,0)</f>
        <v>OR</v>
      </c>
      <c r="K103" s="26" t="str">
        <f t="shared" si="2"/>
        <v>OR</v>
      </c>
      <c r="L103" s="35" t="str">
        <f>VLOOKUP(C103,SOURCE!V$6:AB$10102,2,0)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VLOOKUP(C104,SOURCE!$V$3:$AC$2923,8,0)</f>
        <v>ITM_LOGICALXOR</v>
      </c>
      <c r="E104" s="23" t="str">
        <f>CHAR(34)&amp;VLOOKUP(C104,SOURCE!$V$3:$AC$2923,6,0)&amp;CHAR(34)</f>
        <v>"XOR"</v>
      </c>
      <c r="F104" s="20" t="str">
        <f>VLOOKUP(C104,SOURCE!$V$3:$AD$2923,9,0)&amp;"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VLOOKUP(C104,SOURCE!V$6:AB$10102,7,0)</f>
        <v>126</v>
      </c>
      <c r="J104" s="25" t="str">
        <f>VLOOKUP(C104,SOURCE!V$6:AB$10102,6,0)</f>
        <v>XOR</v>
      </c>
      <c r="K104" s="26" t="str">
        <f t="shared" si="2"/>
        <v>XOR</v>
      </c>
      <c r="L104" s="35" t="str">
        <f>VLOOKUP(C104,SOURCE!V$6:AB$10102,2,0)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VLOOKUP(C105,SOURCE!$V$3:$AC$2923,8,0)</f>
        <v>ITM_Xex</v>
      </c>
      <c r="E105" s="23" t="str">
        <f>CHAR(34)&amp;VLOOKUP(C105,SOURCE!$V$3:$AC$2923,6,0)&amp;CHAR(34)</f>
        <v>"X&lt;&gt;"</v>
      </c>
      <c r="F105" s="20" t="str">
        <f>VLOOKUP(C105,SOURCE!$V$3:$AD$2923,9,0)&amp;"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VLOOKUP(C105,SOURCE!V$6:AB$10102,7,0)</f>
        <v>127</v>
      </c>
      <c r="J105" s="25" t="str">
        <f>VLOOKUP(C105,SOURCE!V$6:AB$10102,6,0)</f>
        <v>X&lt;&gt;</v>
      </c>
      <c r="K105" s="26" t="str">
        <f t="shared" si="2"/>
        <v>x&lt;&gt;</v>
      </c>
      <c r="L105" s="35" t="str">
        <f>VLOOKUP(C105,SOURCE!V$6:AB$10102,2,0)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VLOOKUP(C106,SOURCE!$V$3:$AC$2923,8,0)</f>
        <v>CST_05</v>
      </c>
      <c r="E106" s="23" t="str">
        <f>CHAR(34)&amp;VLOOKUP(C106,SOURCE!$V$3:$AC$2923,6,0)&amp;CHAR(34)</f>
        <v>"c"</v>
      </c>
      <c r="F106" s="20" t="str">
        <f>VLOOKUP(C106,SOURCE!$V$3:$AD$2923,9,0)&amp;"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VLOOKUP(C106,SOURCE!V$6:AB$10102,7,0)</f>
        <v>132</v>
      </c>
      <c r="J106" s="25" t="str">
        <f>VLOOKUP(C106,SOURCE!V$6:AB$10102,6,0)</f>
        <v>c</v>
      </c>
      <c r="K106" s="26" t="str">
        <f t="shared" si="2"/>
        <v>lightspeed</v>
      </c>
      <c r="L106" s="35" t="str">
        <f>VLOOKUP(C106,SOURCE!V$6:AB$10102,2,0)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VLOOKUP(C107,SOURCE!$V$3:$AC$2923,8,0)</f>
        <v>CST_08</v>
      </c>
      <c r="E107" s="23" t="str">
        <f>CHAR(34)&amp;VLOOKUP(C107,SOURCE!$V$3:$AC$2923,6,0)&amp;CHAR(34)</f>
        <v>"e"</v>
      </c>
      <c r="F107" s="20" t="str">
        <f>VLOOKUP(C107,SOURCE!$V$3:$AD$2923,9,0)&amp;"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VLOOKUP(C107,SOURCE!V$6:AB$10102,7,0)</f>
        <v>135</v>
      </c>
      <c r="J107" s="25" t="str">
        <f>VLOOKUP(C107,SOURCE!V$6:AB$10102,6,0)</f>
        <v>e</v>
      </c>
      <c r="K107" s="26" t="str">
        <f t="shared" si="2"/>
        <v>charge.elem</v>
      </c>
      <c r="L107" s="35" t="str">
        <f>VLOOKUP(C107,SOURCE!V$6:AB$10102,2,0)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VLOOKUP(C108,SOURCE!$V$3:$AC$2923,8,0)</f>
        <v>CST_16</v>
      </c>
      <c r="E108" s="23" t="str">
        <f>CHAR(34)&amp;VLOOKUP(C108,SOURCE!$V$3:$AC$2923,6,0)&amp;CHAR(34)</f>
        <v>"ge"</v>
      </c>
      <c r="F108" s="20" t="str">
        <f>VLOOKUP(C108,SOURCE!$V$3:$AD$2923,9,0)&amp;"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VLOOKUP(C108,SOURCE!V$6:AB$10102,7,0)</f>
        <v>143</v>
      </c>
      <c r="J108" s="25" t="str">
        <f>VLOOKUP(C108,SOURCE!V$6:AB$10102,6,0)</f>
        <v>ge</v>
      </c>
      <c r="K108" s="26" t="str">
        <f t="shared" si="2"/>
        <v>gfact.elec</v>
      </c>
      <c r="L108" s="35" t="str">
        <f>VLOOKUP(C108,SOURCE!V$6:AB$10102,2,0)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VLOOKUP(C109,SOURCE!$V$3:$AC$2923,8,0)</f>
        <v>CST_18</v>
      </c>
      <c r="E109" s="23" t="str">
        <f>CHAR(34)&amp;VLOOKUP(C109,SOURCE!$V$3:$AC$2923,6,0)&amp;CHAR(34)</f>
        <v>"gEARTH"</v>
      </c>
      <c r="F109" s="20" t="str">
        <f>VLOOKUP(C109,SOURCE!$V$3:$AD$2923,9,0)&amp;"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VLOOKUP(C109,SOURCE!V$6:AB$10102,7,0)</f>
        <v>145</v>
      </c>
      <c r="J109" s="25" t="str">
        <f>VLOOKUP(C109,SOURCE!V$6:AB$10102,6,0)</f>
        <v>gEARTH</v>
      </c>
      <c r="K109" s="26" t="str">
        <f t="shared" si="2"/>
        <v>acc.earth</v>
      </c>
      <c r="L109" s="35" t="str">
        <f>VLOOKUP(C109,SOURCE!V$6:AB$10102,2,0)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VLOOKUP(C110,SOURCE!$V$3:$AC$2923,8,0)</f>
        <v>CST_65</v>
      </c>
      <c r="E110" s="23" t="str">
        <f>CHAR(34)&amp;VLOOKUP(C110,SOURCE!$V$3:$AC$2923,6,0)&amp;CHAR(34)</f>
        <v>"mu0"</v>
      </c>
      <c r="F110" s="20" t="str">
        <f>VLOOKUP(C110,SOURCE!$V$3:$AD$2923,9,0)&amp;"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VLOOKUP(C110,SOURCE!V$6:AB$10102,7,0)</f>
        <v>192</v>
      </c>
      <c r="J110" s="25" t="str">
        <f>VLOOKUP(C110,SOURCE!V$6:AB$10102,6,0)</f>
        <v>mu0</v>
      </c>
      <c r="K110" s="26" t="str">
        <f t="shared" si="2"/>
        <v>mpermb.vac</v>
      </c>
      <c r="L110" s="35" t="str">
        <f>VLOOKUP(C110,SOURCE!V$6:AB$10102,2,0)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VLOOKUP(C111,SOURCE!$V$3:$AC$2923,8,0)</f>
        <v>CST_74</v>
      </c>
      <c r="E111" s="23" t="str">
        <f>CHAR(34)&amp;VLOOKUP(C111,SOURCE!$V$3:$AC$2923,6,0)&amp;CHAR(34)</f>
        <v>"phi"</v>
      </c>
      <c r="F111" s="20" t="str">
        <f>VLOOKUP(C111,SOURCE!$V$3:$AD$2923,9,0)&amp;"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VLOOKUP(C111,SOURCE!V$6:AB$10102,7,0)</f>
        <v>201</v>
      </c>
      <c r="J111" s="25" t="str">
        <f>VLOOKUP(C111,SOURCE!V$6:AB$10102,6,0)</f>
        <v>phi</v>
      </c>
      <c r="K111" s="26" t="str">
        <f t="shared" si="2"/>
        <v>r.golden</v>
      </c>
      <c r="L111" s="35" t="str">
        <f>VLOOKUP(C111,SOURCE!V$6:AB$10102,2,0)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VLOOKUP(C112,SOURCE!$V$3:$AC$2923,8,0)</f>
        <v>CST_77</v>
      </c>
      <c r="E112" s="23" t="str">
        <f>CHAR(34)&amp;VLOOKUP(C112,SOURCE!$V$3:$AC$2923,6,0)&amp;CHAR(34)</f>
        <v>"-INF"</v>
      </c>
      <c r="F112" s="20" t="str">
        <f>VLOOKUP(C112,SOURCE!$V$3:$AD$2923,9,0)&amp;"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VLOOKUP(C112,SOURCE!V$6:AB$10102,7,0)</f>
        <v>204</v>
      </c>
      <c r="J112" s="25" t="str">
        <f>VLOOKUP(C112,SOURCE!V$6:AB$10102,6,0)</f>
        <v>-INF</v>
      </c>
      <c r="K112" s="26" t="str">
        <f t="shared" si="2"/>
        <v>inf.minus</v>
      </c>
      <c r="L112" s="35" t="str">
        <f>VLOOKUP(C112,SOURCE!V$6:AB$10102,2,0)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VLOOKUP(C113,SOURCE!$V$3:$AC$2923,8,0)</f>
        <v>CST_78</v>
      </c>
      <c r="E113" s="23" t="str">
        <f>CHAR(34)&amp;VLOOKUP(C113,SOURCE!$V$3:$AC$2923,6,0)&amp;CHAR(34)</f>
        <v>"INF"</v>
      </c>
      <c r="F113" s="20" t="str">
        <f>VLOOKUP(C113,SOURCE!$V$3:$AD$2923,9,0)&amp;"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VLOOKUP(C113,SOURCE!V$6:AB$10102,7,0)</f>
        <v>205</v>
      </c>
      <c r="J113" s="25" t="str">
        <f>VLOOKUP(C113,SOURCE!V$6:AB$10102,6,0)</f>
        <v>INF</v>
      </c>
      <c r="K113" s="26" t="str">
        <f t="shared" si="2"/>
        <v>inf.plus</v>
      </c>
      <c r="L113" s="35" t="str">
        <f>VLOOKUP(C113,SOURCE!V$6:AB$10102,2,0)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VLOOKUP(C114,SOURCE!$V$3:$AC$2923,8,0)</f>
        <v>ITM_FCC</v>
      </c>
      <c r="E114" s="23" t="str">
        <f>CHAR(34)&amp;VLOOKUP(C114,SOURCE!$V$3:$AC$2923,6,0)&amp;CHAR(34)</f>
        <v>"FC?C"</v>
      </c>
      <c r="F114" s="20" t="str">
        <f>VLOOKUP(C114,SOURCE!$V$3:$AD$2923,9,0)&amp;"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VLOOKUP(C114,SOURCE!V$6:AB$10102,7,0)</f>
        <v>396</v>
      </c>
      <c r="J114" s="25" t="str">
        <f>VLOOKUP(C114,SOURCE!V$6:AB$10102,6,0)</f>
        <v>FC?C</v>
      </c>
      <c r="K114" s="26" t="str">
        <f t="shared" si="2"/>
        <v>FC?C</v>
      </c>
      <c r="L114" s="35" t="str">
        <f>VLOOKUP(C114,SOURCE!V$6:AB$10102,2,0)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VLOOKUP(C115,SOURCE!$V$3:$AC$2923,8,0)</f>
        <v>ITM_FCS</v>
      </c>
      <c r="E115" s="23" t="str">
        <f>CHAR(34)&amp;VLOOKUP(C115,SOURCE!$V$3:$AC$2923,6,0)&amp;CHAR(34)</f>
        <v>"FC?S"</v>
      </c>
      <c r="F115" s="20" t="str">
        <f>VLOOKUP(C115,SOURCE!$V$3:$AD$2923,9,0)&amp;"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VLOOKUP(C115,SOURCE!V$6:AB$10102,7,0)</f>
        <v>397</v>
      </c>
      <c r="J115" s="25" t="str">
        <f>VLOOKUP(C115,SOURCE!V$6:AB$10102,6,0)</f>
        <v>FC?S</v>
      </c>
      <c r="K115" s="26" t="str">
        <f t="shared" si="2"/>
        <v>FC?S</v>
      </c>
      <c r="L115" s="35" t="str">
        <f>VLOOKUP(C115,SOURCE!V$6:AB$10102,2,0)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VLOOKUP(C116,SOURCE!$V$3:$AC$2923,8,0)</f>
        <v>ITM_FCF</v>
      </c>
      <c r="E116" s="23" t="str">
        <f>CHAR(34)&amp;VLOOKUP(C116,SOURCE!$V$3:$AC$2923,6,0)&amp;CHAR(34)</f>
        <v>"FC?F"</v>
      </c>
      <c r="F116" s="20" t="str">
        <f>VLOOKUP(C116,SOURCE!$V$3:$AD$2923,9,0)&amp;"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VLOOKUP(C116,SOURCE!V$6:AB$10102,7,0)</f>
        <v>398</v>
      </c>
      <c r="J116" s="25" t="str">
        <f>VLOOKUP(C116,SOURCE!V$6:AB$10102,6,0)</f>
        <v>FC?F</v>
      </c>
      <c r="K116" s="26" t="str">
        <f t="shared" si="2"/>
        <v>FC?F</v>
      </c>
      <c r="L116" s="35" t="str">
        <f>VLOOKUP(C116,SOURCE!V$6:AB$10102,2,0)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VLOOKUP(C117,SOURCE!$V$3:$AC$2923,8,0)</f>
        <v>ITM_FSC</v>
      </c>
      <c r="E117" s="23" t="str">
        <f>CHAR(34)&amp;VLOOKUP(C117,SOURCE!$V$3:$AC$2923,6,0)&amp;CHAR(34)</f>
        <v>"FS?C"</v>
      </c>
      <c r="F117" s="20" t="str">
        <f>VLOOKUP(C117,SOURCE!$V$3:$AD$2923,9,0)&amp;"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VLOOKUP(C117,SOURCE!V$6:AB$10102,7,0)</f>
        <v>399</v>
      </c>
      <c r="J117" s="25" t="str">
        <f>VLOOKUP(C117,SOURCE!V$6:AB$10102,6,0)</f>
        <v>FS?C</v>
      </c>
      <c r="K117" s="26" t="str">
        <f t="shared" si="2"/>
        <v>FS?C</v>
      </c>
      <c r="L117" s="35" t="str">
        <f>VLOOKUP(C117,SOURCE!V$6:AB$10102,2,0)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VLOOKUP(C118,SOURCE!$V$3:$AC$2923,8,0)</f>
        <v>ITM_FSS</v>
      </c>
      <c r="E118" s="23" t="str">
        <f>CHAR(34)&amp;VLOOKUP(C118,SOURCE!$V$3:$AC$2923,6,0)&amp;CHAR(34)</f>
        <v>"FS?S"</v>
      </c>
      <c r="F118" s="20" t="str">
        <f>VLOOKUP(C118,SOURCE!$V$3:$AD$2923,9,0)&amp;"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VLOOKUP(C118,SOURCE!V$6:AB$10102,7,0)</f>
        <v>400</v>
      </c>
      <c r="J118" s="25" t="str">
        <f>VLOOKUP(C118,SOURCE!V$6:AB$10102,6,0)</f>
        <v>FS?S</v>
      </c>
      <c r="K118" s="26" t="str">
        <f t="shared" si="2"/>
        <v>FS?S</v>
      </c>
      <c r="L118" s="35" t="str">
        <f>VLOOKUP(C118,SOURCE!V$6:AB$10102,2,0)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VLOOKUP(C119,SOURCE!$V$3:$AC$2923,8,0)</f>
        <v>ITM_FSF</v>
      </c>
      <c r="E119" s="23" t="str">
        <f>CHAR(34)&amp;VLOOKUP(C119,SOURCE!$V$3:$AC$2923,6,0)&amp;CHAR(34)</f>
        <v>"FS?F"</v>
      </c>
      <c r="F119" s="20" t="str">
        <f>VLOOKUP(C119,SOURCE!$V$3:$AD$2923,9,0)&amp;"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VLOOKUP(C119,SOURCE!V$6:AB$10102,7,0)</f>
        <v>401</v>
      </c>
      <c r="J119" s="25" t="str">
        <f>VLOOKUP(C119,SOURCE!V$6:AB$10102,6,0)</f>
        <v>FS?F</v>
      </c>
      <c r="K119" s="26" t="str">
        <f t="shared" si="2"/>
        <v>FS?F</v>
      </c>
      <c r="L119" s="35" t="str">
        <f>VLOOKUP(C119,SOURCE!V$6:AB$10102,2,0)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VLOOKUP(C120,SOURCE!$V$3:$AC$2923,8,0)</f>
        <v>ITM_LOGICALNAND</v>
      </c>
      <c r="E120" s="23" t="str">
        <f>CHAR(34)&amp;VLOOKUP(C120,SOURCE!$V$3:$AC$2923,6,0)&amp;CHAR(34)</f>
        <v>"NAND"</v>
      </c>
      <c r="F120" s="20" t="str">
        <f>VLOOKUP(C120,SOURCE!$V$3:$AD$2923,9,0)&amp;"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VLOOKUP(C120,SOURCE!V$6:AB$10102,7,0)</f>
        <v>402</v>
      </c>
      <c r="J120" s="25" t="str">
        <f>VLOOKUP(C120,SOURCE!V$6:AB$10102,6,0)</f>
        <v>NAND</v>
      </c>
      <c r="K120" s="26" t="str">
        <f t="shared" si="2"/>
        <v>NAND</v>
      </c>
      <c r="L120" s="35" t="str">
        <f>VLOOKUP(C120,SOURCE!V$6:AB$10102,2,0)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VLOOKUP(C121,SOURCE!$V$3:$AC$2923,8,0)</f>
        <v>ITM_LOGICALNOR</v>
      </c>
      <c r="E121" s="23" t="str">
        <f>CHAR(34)&amp;VLOOKUP(C121,SOURCE!$V$3:$AC$2923,6,0)&amp;CHAR(34)</f>
        <v>"NOR"</v>
      </c>
      <c r="F121" s="20" t="str">
        <f>VLOOKUP(C121,SOURCE!$V$3:$AD$2923,9,0)&amp;"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VLOOKUP(C121,SOURCE!V$6:AB$10102,7,0)</f>
        <v>403</v>
      </c>
      <c r="J121" s="25" t="str">
        <f>VLOOKUP(C121,SOURCE!V$6:AB$10102,6,0)</f>
        <v>NOR</v>
      </c>
      <c r="K121" s="26" t="str">
        <f t="shared" si="2"/>
        <v>NOR</v>
      </c>
      <c r="L121" s="35" t="str">
        <f>VLOOKUP(C121,SOURCE!V$6:AB$10102,2,0)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VLOOKUP(C122,SOURCE!$V$3:$AC$2923,8,0)</f>
        <v>ITM_LOGICALXNOR</v>
      </c>
      <c r="E122" s="23" t="str">
        <f>CHAR(34)&amp;VLOOKUP(C122,SOURCE!$V$3:$AC$2923,6,0)&amp;CHAR(34)</f>
        <v>"XNOR"</v>
      </c>
      <c r="F122" s="20" t="str">
        <f>VLOOKUP(C122,SOURCE!$V$3:$AD$2923,9,0)&amp;"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VLOOKUP(C122,SOURCE!V$6:AB$10102,7,0)</f>
        <v>404</v>
      </c>
      <c r="J122" s="25" t="str">
        <f>VLOOKUP(C122,SOURCE!V$6:AB$10102,6,0)</f>
        <v>XNOR</v>
      </c>
      <c r="K122" s="26" t="str">
        <f t="shared" si="2"/>
        <v>XNOR</v>
      </c>
      <c r="L122" s="35" t="str">
        <f>VLOOKUP(C122,SOURCE!V$6:AB$10102,2,0)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VLOOKUP(C123,SOURCE!$V$3:$AC$2923,8,0)</f>
        <v>ITM_BS</v>
      </c>
      <c r="E123" s="23" t="str">
        <f>CHAR(34)&amp;VLOOKUP(C123,SOURCE!$V$3:$AC$2923,6,0)&amp;CHAR(34)</f>
        <v>"BS?"</v>
      </c>
      <c r="F123" s="20" t="str">
        <f>VLOOKUP(C123,SOURCE!$V$3:$AD$2923,9,0)&amp;"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VLOOKUP(C123,SOURCE!V$6:AB$10102,7,0)</f>
        <v>405</v>
      </c>
      <c r="J123" s="25" t="str">
        <f>VLOOKUP(C123,SOURCE!V$6:AB$10102,6,0)</f>
        <v>BS?</v>
      </c>
      <c r="K123" s="26" t="str">
        <f t="shared" si="2"/>
        <v>BS?</v>
      </c>
      <c r="L123" s="35" t="str">
        <f>VLOOKUP(C123,SOURCE!V$6:AB$10102,2,0)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VLOOKUP(C124,SOURCE!$V$3:$AC$2923,8,0)</f>
        <v>ITM_BC</v>
      </c>
      <c r="E124" s="23" t="str">
        <f>CHAR(34)&amp;VLOOKUP(C124,SOURCE!$V$3:$AC$2923,6,0)&amp;CHAR(34)</f>
        <v>"BC?"</v>
      </c>
      <c r="F124" s="20" t="str">
        <f>VLOOKUP(C124,SOURCE!$V$3:$AD$2923,9,0)&amp;"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VLOOKUP(C124,SOURCE!V$6:AB$10102,7,0)</f>
        <v>406</v>
      </c>
      <c r="J124" s="25" t="str">
        <f>VLOOKUP(C124,SOURCE!V$6:AB$10102,6,0)</f>
        <v>BC?</v>
      </c>
      <c r="K124" s="26" t="str">
        <f t="shared" si="2"/>
        <v>BC?</v>
      </c>
      <c r="L124" s="35" t="str">
        <f>VLOOKUP(C124,SOURCE!V$6:AB$10102,2,0)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VLOOKUP(C125,SOURCE!$V$3:$AC$2923,8,0)</f>
        <v>ITM_CB</v>
      </c>
      <c r="E125" s="23" t="str">
        <f>CHAR(34)&amp;VLOOKUP(C125,SOURCE!$V$3:$AC$2923,6,0)&amp;CHAR(34)</f>
        <v>"CB"</v>
      </c>
      <c r="F125" s="20" t="str">
        <f>VLOOKUP(C125,SOURCE!$V$3:$AD$2923,9,0)&amp;"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VLOOKUP(C125,SOURCE!V$6:AB$10102,7,0)</f>
        <v>407</v>
      </c>
      <c r="J125" s="25" t="str">
        <f>VLOOKUP(C125,SOURCE!V$6:AB$10102,6,0)</f>
        <v>CB</v>
      </c>
      <c r="K125" s="26" t="str">
        <f t="shared" si="2"/>
        <v>CB</v>
      </c>
      <c r="L125" s="35" t="str">
        <f>VLOOKUP(C125,SOURCE!V$6:AB$10102,2,0)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VLOOKUP(C126,SOURCE!$V$3:$AC$2923,8,0)</f>
        <v>ITM_SB</v>
      </c>
      <c r="E126" s="23" t="str">
        <f>CHAR(34)&amp;VLOOKUP(C126,SOURCE!$V$3:$AC$2923,6,0)&amp;CHAR(34)</f>
        <v>"SB"</v>
      </c>
      <c r="F126" s="20" t="str">
        <f>VLOOKUP(C126,SOURCE!$V$3:$AD$2923,9,0)&amp;"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VLOOKUP(C126,SOURCE!V$6:AB$10102,7,0)</f>
        <v>408</v>
      </c>
      <c r="J126" s="25" t="str">
        <f>VLOOKUP(C126,SOURCE!V$6:AB$10102,6,0)</f>
        <v>SB</v>
      </c>
      <c r="K126" s="26" t="str">
        <f t="shared" si="2"/>
        <v>SB</v>
      </c>
      <c r="L126" s="35" t="str">
        <f>VLOOKUP(C126,SOURCE!V$6:AB$10102,2,0)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VLOOKUP(C127,SOURCE!$V$3:$AC$2923,8,0)</f>
        <v>ITM_FB</v>
      </c>
      <c r="E127" s="23" t="str">
        <f>CHAR(34)&amp;VLOOKUP(C127,SOURCE!$V$3:$AC$2923,6,0)&amp;CHAR(34)</f>
        <v>"FB"</v>
      </c>
      <c r="F127" s="20" t="str">
        <f>VLOOKUP(C127,SOURCE!$V$3:$AD$2923,9,0)&amp;"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VLOOKUP(C127,SOURCE!V$6:AB$10102,7,0)</f>
        <v>409</v>
      </c>
      <c r="J127" s="25" t="str">
        <f>VLOOKUP(C127,SOURCE!V$6:AB$10102,6,0)</f>
        <v>FB</v>
      </c>
      <c r="K127" s="26" t="str">
        <f t="shared" si="2"/>
        <v>FB</v>
      </c>
      <c r="L127" s="35" t="str">
        <f>VLOOKUP(C127,SOURCE!V$6:AB$10102,2,0)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VLOOKUP(C128,SOURCE!$V$3:$AC$2923,8,0)</f>
        <v>ITM_RL</v>
      </c>
      <c r="E128" s="23" t="str">
        <f>CHAR(34)&amp;VLOOKUP(C128,SOURCE!$V$3:$AC$2923,6,0)&amp;CHAR(34)</f>
        <v>"RL"</v>
      </c>
      <c r="F128" s="20" t="str">
        <f>VLOOKUP(C128,SOURCE!$V$3:$AD$2923,9,0)&amp;"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VLOOKUP(C128,SOURCE!V$6:AB$10102,7,0)</f>
        <v>410</v>
      </c>
      <c r="J128" s="25" t="str">
        <f>VLOOKUP(C128,SOURCE!V$6:AB$10102,6,0)</f>
        <v>RL</v>
      </c>
      <c r="K128" s="26" t="str">
        <f t="shared" si="2"/>
        <v>RL</v>
      </c>
      <c r="L128" s="35" t="str">
        <f>VLOOKUP(C128,SOURCE!V$6:AB$10102,2,0)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VLOOKUP(C129,SOURCE!$V$3:$AC$2923,8,0)</f>
        <v>ITM_RLC</v>
      </c>
      <c r="E129" s="23" t="str">
        <f>CHAR(34)&amp;VLOOKUP(C129,SOURCE!$V$3:$AC$2923,6,0)&amp;CHAR(34)</f>
        <v>"RLC"</v>
      </c>
      <c r="F129" s="20" t="str">
        <f>VLOOKUP(C129,SOURCE!$V$3:$AD$2923,9,0)&amp;"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VLOOKUP(C129,SOURCE!V$6:AB$10102,7,0)</f>
        <v>411</v>
      </c>
      <c r="J129" s="25" t="str">
        <f>VLOOKUP(C129,SOURCE!V$6:AB$10102,6,0)</f>
        <v>RLC</v>
      </c>
      <c r="K129" s="26" t="str">
        <f t="shared" si="2"/>
        <v>RLC</v>
      </c>
      <c r="L129" s="35" t="str">
        <f>VLOOKUP(C129,SOURCE!V$6:AB$10102,2,0)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VLOOKUP(C130,SOURCE!$V$3:$AC$2923,8,0)</f>
        <v>ITM_RR</v>
      </c>
      <c r="E130" s="23" t="str">
        <f>CHAR(34)&amp;VLOOKUP(C130,SOURCE!$V$3:$AC$2923,6,0)&amp;CHAR(34)</f>
        <v>"RR"</v>
      </c>
      <c r="F130" s="20" t="str">
        <f>VLOOKUP(C130,SOURCE!$V$3:$AD$2923,9,0)&amp;"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VLOOKUP(C130,SOURCE!V$6:AB$10102,7,0)</f>
        <v>412</v>
      </c>
      <c r="J130" s="25" t="str">
        <f>VLOOKUP(C130,SOURCE!V$6:AB$10102,6,0)</f>
        <v>RR</v>
      </c>
      <c r="K130" s="26" t="str">
        <f t="shared" si="2"/>
        <v>RR</v>
      </c>
      <c r="L130" s="35" t="str">
        <f>VLOOKUP(C130,SOURCE!V$6:AB$10102,2,0)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VLOOKUP(C131,SOURCE!$V$3:$AC$2923,8,0)</f>
        <v>ITM_RRC</v>
      </c>
      <c r="E131" s="23" t="str">
        <f>CHAR(34)&amp;VLOOKUP(C131,SOURCE!$V$3:$AC$2923,6,0)&amp;CHAR(34)</f>
        <v>"RRC"</v>
      </c>
      <c r="F131" s="20" t="str">
        <f>VLOOKUP(C131,SOURCE!$V$3:$AD$2923,9,0)&amp;"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VLOOKUP(C131,SOURCE!V$6:AB$10102,7,0)</f>
        <v>413</v>
      </c>
      <c r="J131" s="25" t="str">
        <f>VLOOKUP(C131,SOURCE!V$6:AB$10102,6,0)</f>
        <v>RRC</v>
      </c>
      <c r="K131" s="26" t="str">
        <f t="shared" si="2"/>
        <v>RRC</v>
      </c>
      <c r="L131" s="35" t="str">
        <f>VLOOKUP(C131,SOURCE!V$6:AB$10102,2,0)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VLOOKUP(C132,SOURCE!$V$3:$AC$2923,8,0)</f>
        <v>ITM_SL</v>
      </c>
      <c r="E132" s="23" t="str">
        <f>CHAR(34)&amp;VLOOKUP(C132,SOURCE!$V$3:$AC$2923,6,0)&amp;CHAR(34)</f>
        <v>"SL"</v>
      </c>
      <c r="F132" s="20" t="str">
        <f>VLOOKUP(C132,SOURCE!$V$3:$AD$2923,9,0)&amp;"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VLOOKUP(C132,SOURCE!V$6:AB$10102,7,0)</f>
        <v>414</v>
      </c>
      <c r="J132" s="25" t="str">
        <f>VLOOKUP(C132,SOURCE!V$6:AB$10102,6,0)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VLOOKUP(C132,SOURCE!V$6:AB$10102,2,0)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VLOOKUP(C133,SOURCE!$V$3:$AC$2923,8,0)</f>
        <v>ITM_SR</v>
      </c>
      <c r="E133" s="23" t="str">
        <f>CHAR(34)&amp;VLOOKUP(C133,SOURCE!$V$3:$AC$2923,6,0)&amp;CHAR(34)</f>
        <v>"SR"</v>
      </c>
      <c r="F133" s="20" t="str">
        <f>VLOOKUP(C133,SOURCE!$V$3:$AD$2923,9,0)&amp;"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VLOOKUP(C133,SOURCE!V$6:AB$10102,7,0)</f>
        <v>415</v>
      </c>
      <c r="J133" s="25" t="str">
        <f>VLOOKUP(C133,SOURCE!V$6:AB$10102,6,0)</f>
        <v>SR</v>
      </c>
      <c r="K133" s="26" t="str">
        <f t="shared" si="3"/>
        <v>SR</v>
      </c>
      <c r="L133" s="35" t="str">
        <f>VLOOKUP(C133,SOURCE!V$6:AB$10102,2,0)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VLOOKUP(C134,SOURCE!$V$3:$AC$2923,8,0)</f>
        <v>ITM_ASR</v>
      </c>
      <c r="E134" s="23" t="str">
        <f>CHAR(34)&amp;VLOOKUP(C134,SOURCE!$V$3:$AC$2923,6,0)&amp;CHAR(34)</f>
        <v>"ASR"</v>
      </c>
      <c r="F134" s="20" t="str">
        <f>VLOOKUP(C134,SOURCE!$V$3:$AD$2923,9,0)&amp;"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VLOOKUP(C134,SOURCE!V$6:AB$10102,7,0)</f>
        <v>416</v>
      </c>
      <c r="J134" s="25" t="str">
        <f>VLOOKUP(C134,SOURCE!V$6:AB$10102,6,0)</f>
        <v>ASR</v>
      </c>
      <c r="K134" s="26" t="str">
        <f t="shared" si="3"/>
        <v>ASR</v>
      </c>
      <c r="L134" s="35" t="str">
        <f>VLOOKUP(C134,SOURCE!V$6:AB$10102,2,0)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VLOOKUP(C135,SOURCE!$V$3:$AC$2923,8,0)</f>
        <v>ITM_LJ</v>
      </c>
      <c r="E135" s="23" t="str">
        <f>CHAR(34)&amp;VLOOKUP(C135,SOURCE!$V$3:$AC$2923,6,0)&amp;CHAR(34)</f>
        <v>"LJ"</v>
      </c>
      <c r="F135" s="20" t="str">
        <f>VLOOKUP(C135,SOURCE!$V$3:$AD$2923,9,0)&amp;"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VLOOKUP(C135,SOURCE!V$6:AB$10102,7,0)</f>
        <v>417</v>
      </c>
      <c r="J135" s="25" t="str">
        <f>VLOOKUP(C135,SOURCE!V$6:AB$10102,6,0)</f>
        <v>LJ</v>
      </c>
      <c r="K135" s="26" t="str">
        <f t="shared" si="3"/>
        <v>LJ</v>
      </c>
      <c r="L135" s="35" t="str">
        <f>VLOOKUP(C135,SOURCE!V$6:AB$10102,2,0)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VLOOKUP(C136,SOURCE!$V$3:$AC$2923,8,0)</f>
        <v>ITM_RJ</v>
      </c>
      <c r="E136" s="23" t="str">
        <f>CHAR(34)&amp;VLOOKUP(C136,SOURCE!$V$3:$AC$2923,6,0)&amp;CHAR(34)</f>
        <v>"RJ"</v>
      </c>
      <c r="F136" s="20" t="str">
        <f>VLOOKUP(C136,SOURCE!$V$3:$AD$2923,9,0)&amp;"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VLOOKUP(C136,SOURCE!V$6:AB$10102,7,0)</f>
        <v>418</v>
      </c>
      <c r="J136" s="25" t="str">
        <f>VLOOKUP(C136,SOURCE!V$6:AB$10102,6,0)</f>
        <v>RJ</v>
      </c>
      <c r="K136" s="26" t="str">
        <f t="shared" si="3"/>
        <v>RJ</v>
      </c>
      <c r="L136" s="35" t="str">
        <f>VLOOKUP(C136,SOURCE!V$6:AB$10102,2,0)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VLOOKUP(C137,SOURCE!$V$3:$AC$2923,8,0)</f>
        <v>ITM_MASKL</v>
      </c>
      <c r="E137" s="23" t="str">
        <f>CHAR(34)&amp;VLOOKUP(C137,SOURCE!$V$3:$AC$2923,6,0)&amp;CHAR(34)</f>
        <v>"MASKL"</v>
      </c>
      <c r="F137" s="20" t="str">
        <f>VLOOKUP(C137,SOURCE!$V$3:$AD$2923,9,0)&amp;"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VLOOKUP(C137,SOURCE!V$6:AB$10102,7,0)</f>
        <v>419</v>
      </c>
      <c r="J137" s="25" t="str">
        <f>VLOOKUP(C137,SOURCE!V$6:AB$10102,6,0)</f>
        <v>MASKL</v>
      </c>
      <c r="K137" s="26" t="str">
        <f t="shared" si="3"/>
        <v>MASKL</v>
      </c>
      <c r="L137" s="35" t="str">
        <f>VLOOKUP(C137,SOURCE!V$6:AB$10102,2,0)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VLOOKUP(C138,SOURCE!$V$3:$AC$2923,8,0)</f>
        <v>ITM_MASKR</v>
      </c>
      <c r="E138" s="23" t="str">
        <f>CHAR(34)&amp;VLOOKUP(C138,SOURCE!$V$3:$AC$2923,6,0)&amp;CHAR(34)</f>
        <v>"MASKR"</v>
      </c>
      <c r="F138" s="20" t="str">
        <f>VLOOKUP(C138,SOURCE!$V$3:$AD$2923,9,0)&amp;"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VLOOKUP(C138,SOURCE!V$6:AB$10102,7,0)</f>
        <v>420</v>
      </c>
      <c r="J138" s="25" t="str">
        <f>VLOOKUP(C138,SOURCE!V$6:AB$10102,6,0)</f>
        <v>MASKR</v>
      </c>
      <c r="K138" s="26" t="str">
        <f t="shared" si="3"/>
        <v>MASKR</v>
      </c>
      <c r="L138" s="35" t="str">
        <f>VLOOKUP(C138,SOURCE!V$6:AB$10102,2,0)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VLOOKUP(C139,SOURCE!$V$3:$AC$2923,8,0)</f>
        <v>ITM_MIRROR</v>
      </c>
      <c r="E139" s="23" t="str">
        <f>CHAR(34)&amp;VLOOKUP(C139,SOURCE!$V$3:$AC$2923,6,0)&amp;CHAR(34)</f>
        <v>"MIRROR"</v>
      </c>
      <c r="F139" s="20" t="str">
        <f>VLOOKUP(C139,SOURCE!$V$3:$AD$2923,9,0)&amp;"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VLOOKUP(C139,SOURCE!V$6:AB$10102,7,0)</f>
        <v>421</v>
      </c>
      <c r="J139" s="25" t="str">
        <f>VLOOKUP(C139,SOURCE!V$6:AB$10102,6,0)</f>
        <v>MIRROR</v>
      </c>
      <c r="K139" s="26" t="str">
        <f t="shared" si="3"/>
        <v>MIRROR</v>
      </c>
      <c r="L139" s="35" t="str">
        <f>VLOOKUP(C139,SOURCE!V$6:AB$10102,2,0)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VLOOKUP(C140,SOURCE!$V$3:$AC$2923,8,0)</f>
        <v>ITM_NUMB</v>
      </c>
      <c r="E140" s="23" t="str">
        <f>CHAR(34)&amp;VLOOKUP(C140,SOURCE!$V$3:$AC$2923,6,0)&amp;CHAR(34)</f>
        <v>"#B"</v>
      </c>
      <c r="F140" s="20" t="str">
        <f>VLOOKUP(C140,SOURCE!$V$3:$AD$2923,9,0)&amp;"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VLOOKUP(C140,SOURCE!V$6:AB$10102,7,0)</f>
        <v>422</v>
      </c>
      <c r="J140" s="25" t="str">
        <f>VLOOKUP(C140,SOURCE!V$6:AB$10102,6,0)</f>
        <v>#B</v>
      </c>
      <c r="K140" s="26" t="str">
        <f t="shared" si="3"/>
        <v>#B</v>
      </c>
      <c r="L140" s="35" t="str">
        <f>VLOOKUP(C140,SOURCE!V$6:AB$10102,2,0)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VLOOKUP(C141,SOURCE!$V$3:$AC$2923,8,0)</f>
        <v>ITM_SDL</v>
      </c>
      <c r="E141" s="23" t="str">
        <f>CHAR(34)&amp;VLOOKUP(C141,SOURCE!$V$3:$AC$2923,6,0)&amp;CHAR(34)</f>
        <v>"SDL"</v>
      </c>
      <c r="F141" s="20" t="str">
        <f>VLOOKUP(C141,SOURCE!$V$3:$AD$2923,9,0)&amp;"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VLOOKUP(C141,SOURCE!V$6:AB$10102,7,0)</f>
        <v>423</v>
      </c>
      <c r="J141" s="25" t="str">
        <f>VLOOKUP(C141,SOURCE!V$6:AB$10102,6,0)</f>
        <v>SDL</v>
      </c>
      <c r="K141" s="26" t="str">
        <f t="shared" si="3"/>
        <v>SDL</v>
      </c>
      <c r="L141" s="35" t="str">
        <f>VLOOKUP(C141,SOURCE!V$6:AB$10102,2,0)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VLOOKUP(C142,SOURCE!$V$3:$AC$2923,8,0)</f>
        <v>ITM_SDR</v>
      </c>
      <c r="E142" s="23" t="str">
        <f>CHAR(34)&amp;VLOOKUP(C142,SOURCE!$V$3:$AC$2923,6,0)&amp;CHAR(34)</f>
        <v>"SDR"</v>
      </c>
      <c r="F142" s="20" t="str">
        <f>VLOOKUP(C142,SOURCE!$V$3:$AD$2923,9,0)&amp;"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VLOOKUP(C142,SOURCE!V$6:AB$10102,7,0)</f>
        <v>424</v>
      </c>
      <c r="J142" s="25" t="str">
        <f>VLOOKUP(C142,SOURCE!V$6:AB$10102,6,0)</f>
        <v>SDR</v>
      </c>
      <c r="K142" s="26" t="str">
        <f t="shared" si="3"/>
        <v>SDR</v>
      </c>
      <c r="L142" s="35" t="str">
        <f>VLOOKUP(C142,SOURCE!V$6:AB$10102,2,0)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VLOOKUP(C143,SOURCE!$V$3:$AC$2923,8,0)</f>
        <v>ITM_SIGMAPLUS</v>
      </c>
      <c r="E143" s="23" t="str">
        <f>CHAR(34)&amp;VLOOKUP(C143,SOURCE!$V$3:$AC$2923,6,0)&amp;CHAR(34)</f>
        <v>"SUM+"</v>
      </c>
      <c r="F143" s="20" t="str">
        <f>VLOOKUP(C143,SOURCE!$V$3:$AD$2923,9,0)&amp;"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VLOOKUP(C143,SOURCE!V$6:AB$10102,7,0)</f>
        <v>433</v>
      </c>
      <c r="J143" s="25" t="str">
        <f>VLOOKUP(C143,SOURCE!V$6:AB$10102,6,0)</f>
        <v>SUM+</v>
      </c>
      <c r="K143" s="26" t="str">
        <f t="shared" si="3"/>
        <v>SUM+</v>
      </c>
      <c r="L143" s="35" t="str">
        <f>VLOOKUP(C143,SOURCE!V$6:AB$10102,2,0)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VLOOKUP(C144,SOURCE!$V$3:$AC$2923,8,0)</f>
        <v>ITM_NSIGMA</v>
      </c>
      <c r="E144" s="23" t="str">
        <f>CHAR(34)&amp;VLOOKUP(C144,SOURCE!$V$3:$AC$2923,6,0)&amp;CHAR(34)</f>
        <v>"NSUM"</v>
      </c>
      <c r="F144" s="20" t="str">
        <f>VLOOKUP(C144,SOURCE!$V$3:$AD$2923,9,0)&amp;"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VLOOKUP(C144,SOURCE!V$6:AB$10102,7,0)</f>
        <v>435</v>
      </c>
      <c r="J144" s="25" t="str">
        <f>VLOOKUP(C144,SOURCE!V$6:AB$10102,6,0)</f>
        <v>NSUM</v>
      </c>
      <c r="K144" s="26" t="str">
        <f t="shared" si="3"/>
        <v>n</v>
      </c>
      <c r="L144" s="35" t="str">
        <f>VLOOKUP(C144,SOURCE!V$6:AB$10102,2,0)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VLOOKUP(C145,SOURCE!$V$3:$AC$2923,8,0)</f>
        <v>ITM_SIGMAx</v>
      </c>
      <c r="E145" s="23" t="str">
        <f>CHAR(34)&amp;VLOOKUP(C145,SOURCE!$V$3:$AC$2923,6,0)&amp;CHAR(34)</f>
        <v>"SUMX"</v>
      </c>
      <c r="F145" s="20" t="str">
        <f>VLOOKUP(C145,SOURCE!$V$3:$AD$2923,9,0)&amp;"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VLOOKUP(C145,SOURCE!V$6:AB$10102,7,0)</f>
        <v>436</v>
      </c>
      <c r="J145" s="25" t="str">
        <f>VLOOKUP(C145,SOURCE!V$6:AB$10102,6,0)</f>
        <v>SUMX</v>
      </c>
      <c r="K145" s="26" t="str">
        <f t="shared" si="3"/>
        <v>SUMx</v>
      </c>
      <c r="L145" s="35" t="str">
        <f>VLOOKUP(C145,SOURCE!V$6:AB$10102,2,0)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VLOOKUP(C146,SOURCE!$V$3:$AC$2923,8,0)</f>
        <v>ITM_SIGMAy</v>
      </c>
      <c r="E146" s="23" t="str">
        <f>CHAR(34)&amp;VLOOKUP(C146,SOURCE!$V$3:$AC$2923,6,0)&amp;CHAR(34)</f>
        <v>"SUMY"</v>
      </c>
      <c r="F146" s="20" t="str">
        <f>VLOOKUP(C146,SOURCE!$V$3:$AD$2923,9,0)&amp;"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VLOOKUP(C146,SOURCE!V$6:AB$10102,7,0)</f>
        <v>437</v>
      </c>
      <c r="J146" s="25" t="str">
        <f>VLOOKUP(C146,SOURCE!V$6:AB$10102,6,0)</f>
        <v>SUMY</v>
      </c>
      <c r="K146" s="26" t="str">
        <f t="shared" si="3"/>
        <v>SUMy</v>
      </c>
      <c r="L146" s="35" t="str">
        <f>VLOOKUP(C146,SOURCE!V$6:AB$10102,2,0)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VLOOKUP(C147,SOURCE!$V$3:$AC$2923,8,0)</f>
        <v>ITM_SIGMAx2</v>
      </c>
      <c r="E147" s="23" t="str">
        <f>CHAR(34)&amp;VLOOKUP(C147,SOURCE!$V$3:$AC$2923,6,0)&amp;CHAR(34)</f>
        <v>"SMX^2"</v>
      </c>
      <c r="F147" s="20" t="str">
        <f>VLOOKUP(C147,SOURCE!$V$3:$AD$2923,9,0)&amp;"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VLOOKUP(C147,SOURCE!V$6:AB$10102,7,0)</f>
        <v>438</v>
      </c>
      <c r="J147" s="25" t="str">
        <f>VLOOKUP(C147,SOURCE!V$6:AB$10102,6,0)</f>
        <v>SMX^2</v>
      </c>
      <c r="K147" s="26" t="str">
        <f t="shared" si="3"/>
        <v>SUMx^2</v>
      </c>
      <c r="L147" s="35" t="str">
        <f>VLOOKUP(C147,SOURCE!V$6:AB$10102,2,0)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VLOOKUP(C148,SOURCE!$V$3:$AC$2923,8,0)</f>
        <v>ITM_SIGMAx2y</v>
      </c>
      <c r="E148" s="23" t="str">
        <f>CHAR(34)&amp;VLOOKUP(C148,SOURCE!$V$3:$AC$2923,6,0)&amp;CHAR(34)</f>
        <v>"SMX^2Y"</v>
      </c>
      <c r="F148" s="20" t="str">
        <f>VLOOKUP(C148,SOURCE!$V$3:$AD$2923,9,0)&amp;"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VLOOKUP(C148,SOURCE!V$6:AB$10102,7,0)</f>
        <v>439</v>
      </c>
      <c r="J148" s="25" t="str">
        <f>VLOOKUP(C148,SOURCE!V$6:AB$10102,6,0)</f>
        <v>SMX^2Y</v>
      </c>
      <c r="K148" s="26" t="str">
        <f t="shared" si="3"/>
        <v>SUMx^2y</v>
      </c>
      <c r="L148" s="35" t="str">
        <f>VLOOKUP(C148,SOURCE!V$6:AB$10102,2,0)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VLOOKUP(C149,SOURCE!$V$3:$AC$2923,8,0)</f>
        <v>ITM_SIGMAy2</v>
      </c>
      <c r="E149" s="23" t="str">
        <f>CHAR(34)&amp;VLOOKUP(C149,SOURCE!$V$3:$AC$2923,6,0)&amp;CHAR(34)</f>
        <v>"SMY^2"</v>
      </c>
      <c r="F149" s="20" t="str">
        <f>VLOOKUP(C149,SOURCE!$V$3:$AD$2923,9,0)&amp;"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VLOOKUP(C149,SOURCE!V$6:AB$10102,7,0)</f>
        <v>440</v>
      </c>
      <c r="J149" s="25" t="str">
        <f>VLOOKUP(C149,SOURCE!V$6:AB$10102,6,0)</f>
        <v>SMY^2</v>
      </c>
      <c r="K149" s="26" t="str">
        <f t="shared" si="3"/>
        <v>SUMy^2</v>
      </c>
      <c r="L149" s="35" t="str">
        <f>VLOOKUP(C149,SOURCE!V$6:AB$10102,2,0)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VLOOKUP(C150,SOURCE!$V$3:$AC$2923,8,0)</f>
        <v>ITM_SIGMAxy</v>
      </c>
      <c r="E150" s="23" t="str">
        <f>CHAR(34)&amp;VLOOKUP(C150,SOURCE!$V$3:$AC$2923,6,0)&amp;CHAR(34)</f>
        <v>"SMXY"</v>
      </c>
      <c r="F150" s="20" t="str">
        <f>VLOOKUP(C150,SOURCE!$V$3:$AD$2923,9,0)&amp;"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VLOOKUP(C150,SOURCE!V$6:AB$10102,7,0)</f>
        <v>441</v>
      </c>
      <c r="J150" s="25" t="str">
        <f>VLOOKUP(C150,SOURCE!V$6:AB$10102,6,0)</f>
        <v>SMXY</v>
      </c>
      <c r="K150" s="26" t="str">
        <f t="shared" si="3"/>
        <v>SUMxy</v>
      </c>
      <c r="L150" s="35" t="str">
        <f>VLOOKUP(C150,SOURCE!V$6:AB$10102,2,0)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VLOOKUP(C151,SOURCE!$V$3:$AC$2923,8,0)</f>
        <v>ITM_SIGMAlnxy</v>
      </c>
      <c r="E151" s="23" t="str">
        <f>CHAR(34)&amp;VLOOKUP(C151,SOURCE!$V$3:$AC$2923,6,0)&amp;CHAR(34)</f>
        <v>"SMLNXY"</v>
      </c>
      <c r="F151" s="20" t="str">
        <f>VLOOKUP(C151,SOURCE!$V$3:$AD$2923,9,0)&amp;"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VLOOKUP(C151,SOURCE!V$6:AB$10102,7,0)</f>
        <v>442</v>
      </c>
      <c r="J151" s="25" t="str">
        <f>VLOOKUP(C151,SOURCE!V$6:AB$10102,6,0)</f>
        <v>SMLNXY</v>
      </c>
      <c r="K151" s="26" t="str">
        <f t="shared" si="3"/>
        <v>SUMlnxy</v>
      </c>
      <c r="L151" s="35" t="str">
        <f>VLOOKUP(C151,SOURCE!V$6:AB$10102,2,0)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VLOOKUP(C152,SOURCE!$V$3:$AC$2923,8,0)</f>
        <v>ITM_SIGMAlnx</v>
      </c>
      <c r="E152" s="23" t="str">
        <f>CHAR(34)&amp;VLOOKUP(C152,SOURCE!$V$3:$AC$2923,6,0)&amp;CHAR(34)</f>
        <v>"SMLNX"</v>
      </c>
      <c r="F152" s="20" t="str">
        <f>VLOOKUP(C152,SOURCE!$V$3:$AD$2923,9,0)&amp;"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VLOOKUP(C152,SOURCE!V$6:AB$10102,7,0)</f>
        <v>443</v>
      </c>
      <c r="J152" s="25" t="str">
        <f>VLOOKUP(C152,SOURCE!V$6:AB$10102,6,0)</f>
        <v>SMLNX</v>
      </c>
      <c r="K152" s="26" t="str">
        <f t="shared" si="3"/>
        <v>SUMlnx</v>
      </c>
      <c r="L152" s="35" t="str">
        <f>VLOOKUP(C152,SOURCE!V$6:AB$10102,2,0)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VLOOKUP(C153,SOURCE!$V$3:$AC$2923,8,0)</f>
        <v>ITM_SIGMAln2x</v>
      </c>
      <c r="E153" s="23" t="str">
        <f>CHAR(34)&amp;VLOOKUP(C153,SOURCE!$V$3:$AC$2923,6,0)&amp;CHAR(34)</f>
        <v>"SMLN^2X"</v>
      </c>
      <c r="F153" s="20" t="str">
        <f>VLOOKUP(C153,SOURCE!$V$3:$AD$2923,9,0)&amp;"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VLOOKUP(C153,SOURCE!V$6:AB$10102,7,0)</f>
        <v>444</v>
      </c>
      <c r="J153" s="25" t="str">
        <f>VLOOKUP(C153,SOURCE!V$6:AB$10102,6,0)</f>
        <v>SMLN^2X</v>
      </c>
      <c r="K153" s="26" t="str">
        <f t="shared" si="3"/>
        <v>SUMln^2x</v>
      </c>
      <c r="L153" s="35" t="str">
        <f>VLOOKUP(C153,SOURCE!V$6:AB$10102,2,0)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VLOOKUP(C154,SOURCE!$V$3:$AC$2923,8,0)</f>
        <v>ITM_SIGMAylnx</v>
      </c>
      <c r="E154" s="23" t="str">
        <f>CHAR(34)&amp;VLOOKUP(C154,SOURCE!$V$3:$AC$2923,6,0)&amp;CHAR(34)</f>
        <v>"SMYLNX"</v>
      </c>
      <c r="F154" s="20" t="str">
        <f>VLOOKUP(C154,SOURCE!$V$3:$AD$2923,9,0)&amp;"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VLOOKUP(C154,SOURCE!V$6:AB$10102,7,0)</f>
        <v>445</v>
      </c>
      <c r="J154" s="25" t="str">
        <f>VLOOKUP(C154,SOURCE!V$6:AB$10102,6,0)</f>
        <v>SMYLNX</v>
      </c>
      <c r="K154" s="26" t="str">
        <f t="shared" si="3"/>
        <v>SUMylnx</v>
      </c>
      <c r="L154" s="35" t="str">
        <f>VLOOKUP(C154,SOURCE!V$6:AB$10102,2,0)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VLOOKUP(C155,SOURCE!$V$3:$AC$2923,8,0)</f>
        <v>ITM_SIGMAlny</v>
      </c>
      <c r="E155" s="23" t="str">
        <f>CHAR(34)&amp;VLOOKUP(C155,SOURCE!$V$3:$AC$2923,6,0)&amp;CHAR(34)</f>
        <v>"SMLNY"</v>
      </c>
      <c r="F155" s="20" t="str">
        <f>VLOOKUP(C155,SOURCE!$V$3:$AD$2923,9,0)&amp;"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VLOOKUP(C155,SOURCE!V$6:AB$10102,7,0)</f>
        <v>446</v>
      </c>
      <c r="J155" s="25" t="str">
        <f>VLOOKUP(C155,SOURCE!V$6:AB$10102,6,0)</f>
        <v>SMLNY</v>
      </c>
      <c r="K155" s="26" t="str">
        <f t="shared" si="3"/>
        <v>SUMlny</v>
      </c>
      <c r="L155" s="35" t="str">
        <f>VLOOKUP(C155,SOURCE!V$6:AB$10102,2,0)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VLOOKUP(C156,SOURCE!$V$3:$AC$2923,8,0)</f>
        <v>ITM_SIGMAln2y</v>
      </c>
      <c r="E156" s="23" t="str">
        <f>CHAR(34)&amp;VLOOKUP(C156,SOURCE!$V$3:$AC$2923,6,0)&amp;CHAR(34)</f>
        <v>"SMLN^2Y"</v>
      </c>
      <c r="F156" s="20" t="str">
        <f>VLOOKUP(C156,SOURCE!$V$3:$AD$2923,9,0)&amp;"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VLOOKUP(C156,SOURCE!V$6:AB$10102,7,0)</f>
        <v>447</v>
      </c>
      <c r="J156" s="25" t="str">
        <f>VLOOKUP(C156,SOURCE!V$6:AB$10102,6,0)</f>
        <v>SMLN^2Y</v>
      </c>
      <c r="K156" s="26" t="str">
        <f t="shared" si="3"/>
        <v>SUMln^2y</v>
      </c>
      <c r="L156" s="35" t="str">
        <f>VLOOKUP(C156,SOURCE!V$6:AB$10102,2,0)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VLOOKUP(C157,SOURCE!$V$3:$AC$2923,8,0)</f>
        <v>ITM_SIGMAxlny</v>
      </c>
      <c r="E157" s="23" t="str">
        <f>CHAR(34)&amp;VLOOKUP(C157,SOURCE!$V$3:$AC$2923,6,0)&amp;CHAR(34)</f>
        <v>"SMXLNY"</v>
      </c>
      <c r="F157" s="20" t="str">
        <f>VLOOKUP(C157,SOURCE!$V$3:$AD$2923,9,0)&amp;"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VLOOKUP(C157,SOURCE!V$6:AB$10102,7,0)</f>
        <v>448</v>
      </c>
      <c r="J157" s="25" t="str">
        <f>VLOOKUP(C157,SOURCE!V$6:AB$10102,6,0)</f>
        <v>SMXLNY</v>
      </c>
      <c r="K157" s="26" t="str">
        <f t="shared" si="3"/>
        <v>SUMxlny</v>
      </c>
      <c r="L157" s="35" t="str">
        <f>VLOOKUP(C157,SOURCE!V$6:AB$10102,2,0)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VLOOKUP(C158,SOURCE!$V$3:$AC$2923,8,0)</f>
        <v>ITM_SIGMAx2lny</v>
      </c>
      <c r="E158" s="23" t="str">
        <f>CHAR(34)&amp;VLOOKUP(C158,SOURCE!$V$3:$AC$2923,6,0)&amp;CHAR(34)</f>
        <v>"SMX^2LNY"</v>
      </c>
      <c r="F158" s="20" t="str">
        <f>VLOOKUP(C158,SOURCE!$V$3:$AD$2923,9,0)&amp;"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VLOOKUP(C158,SOURCE!V$6:AB$10102,7,0)</f>
        <v>449</v>
      </c>
      <c r="J158" s="25" t="str">
        <f>VLOOKUP(C158,SOURCE!V$6:AB$10102,6,0)</f>
        <v>SMX^2LNY</v>
      </c>
      <c r="K158" s="26" t="str">
        <f t="shared" si="3"/>
        <v>SUMx^2lny</v>
      </c>
      <c r="L158" s="35" t="str">
        <f>VLOOKUP(C158,SOURCE!V$6:AB$10102,2,0)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VLOOKUP(C159,SOURCE!$V$3:$AC$2923,8,0)</f>
        <v>ITM_SIGMAlnyonx</v>
      </c>
      <c r="E159" s="23" t="str">
        <f>CHAR(34)&amp;VLOOKUP(C159,SOURCE!$V$3:$AC$2923,6,0)&amp;CHAR(34)</f>
        <v>"SMLNY/X"</v>
      </c>
      <c r="F159" s="20" t="str">
        <f>VLOOKUP(C159,SOURCE!$V$3:$AD$2923,9,0)&amp;"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VLOOKUP(C159,SOURCE!V$6:AB$10102,7,0)</f>
        <v>450</v>
      </c>
      <c r="J159" s="25" t="str">
        <f>VLOOKUP(C159,SOURCE!V$6:AB$10102,6,0)</f>
        <v>SMLNY/X</v>
      </c>
      <c r="K159" s="26" t="str">
        <f t="shared" si="3"/>
        <v>SUMlny/x</v>
      </c>
      <c r="L159" s="35" t="str">
        <f>VLOOKUP(C159,SOURCE!V$6:AB$10102,2,0)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VLOOKUP(C160,SOURCE!$V$3:$AC$2923,8,0)</f>
        <v>ITM_SIGMAx2ony</v>
      </c>
      <c r="E160" s="23" t="str">
        <f>CHAR(34)&amp;VLOOKUP(C160,SOURCE!$V$3:$AC$2923,6,0)&amp;CHAR(34)</f>
        <v>"SMX^2/Y"</v>
      </c>
      <c r="F160" s="20" t="str">
        <f>VLOOKUP(C160,SOURCE!$V$3:$AD$2923,9,0)&amp;"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VLOOKUP(C160,SOURCE!V$6:AB$10102,7,0)</f>
        <v>451</v>
      </c>
      <c r="J160" s="25" t="str">
        <f>VLOOKUP(C160,SOURCE!V$6:AB$10102,6,0)</f>
        <v>SMX^2/Y</v>
      </c>
      <c r="K160" s="26" t="str">
        <f t="shared" si="3"/>
        <v>SUMx^2/y</v>
      </c>
      <c r="L160" s="35" t="str">
        <f>VLOOKUP(C160,SOURCE!V$6:AB$10102,2,0)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VLOOKUP(C161,SOURCE!$V$3:$AC$2923,8,0)</f>
        <v>ITM_SIGMA1onx</v>
      </c>
      <c r="E161" s="23" t="str">
        <f>CHAR(34)&amp;VLOOKUP(C161,SOURCE!$V$3:$AC$2923,6,0)&amp;CHAR(34)</f>
        <v>"SM^1/X"</v>
      </c>
      <c r="F161" s="20" t="str">
        <f>VLOOKUP(C161,SOURCE!$V$3:$AD$2923,9,0)&amp;"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VLOOKUP(C161,SOURCE!V$6:AB$10102,7,0)</f>
        <v>452</v>
      </c>
      <c r="J161" s="25" t="str">
        <f>VLOOKUP(C161,SOURCE!V$6:AB$10102,6,0)</f>
        <v>SM^1/X</v>
      </c>
      <c r="K161" s="26" t="str">
        <f t="shared" si="3"/>
        <v>SUM^1/x</v>
      </c>
      <c r="L161" s="35" t="str">
        <f>VLOOKUP(C161,SOURCE!V$6:AB$10102,2,0)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VLOOKUP(C162,SOURCE!$V$3:$AC$2923,8,0)</f>
        <v>ITM_SIGMA1onx2</v>
      </c>
      <c r="E162" s="23" t="str">
        <f>CHAR(34)&amp;VLOOKUP(C162,SOURCE!$V$3:$AC$2923,6,0)&amp;CHAR(34)</f>
        <v>"SM^1/X^2"</v>
      </c>
      <c r="F162" s="20" t="str">
        <f>VLOOKUP(C162,SOURCE!$V$3:$AD$2923,9,0)&amp;"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VLOOKUP(C162,SOURCE!V$6:AB$10102,7,0)</f>
        <v>453</v>
      </c>
      <c r="J162" s="25" t="str">
        <f>VLOOKUP(C162,SOURCE!V$6:AB$10102,6,0)</f>
        <v>SM^1/X^2</v>
      </c>
      <c r="K162" s="26" t="str">
        <f t="shared" si="3"/>
        <v>SUM^1/x^2</v>
      </c>
      <c r="L162" s="35" t="str">
        <f>VLOOKUP(C162,SOURCE!V$6:AB$10102,2,0)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VLOOKUP(C163,SOURCE!$V$3:$AC$2923,8,0)</f>
        <v>ITM_SIGMAxony</v>
      </c>
      <c r="E163" s="23" t="str">
        <f>CHAR(34)&amp;VLOOKUP(C163,SOURCE!$V$3:$AC$2923,6,0)&amp;CHAR(34)</f>
        <v>"SMX/Y"</v>
      </c>
      <c r="F163" s="20" t="str">
        <f>VLOOKUP(C163,SOURCE!$V$3:$AD$2923,9,0)&amp;"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VLOOKUP(C163,SOURCE!V$6:AB$10102,7,0)</f>
        <v>454</v>
      </c>
      <c r="J163" s="25" t="str">
        <f>VLOOKUP(C163,SOURCE!V$6:AB$10102,6,0)</f>
        <v>SMX/Y</v>
      </c>
      <c r="K163" s="26" t="str">
        <f t="shared" si="3"/>
        <v>SUMx/y</v>
      </c>
      <c r="L163" s="35" t="str">
        <f>VLOOKUP(C163,SOURCE!V$6:AB$10102,2,0)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VLOOKUP(C164,SOURCE!$V$3:$AC$2923,8,0)</f>
        <v>ITM_SIGMA1ony</v>
      </c>
      <c r="E164" s="23" t="str">
        <f>CHAR(34)&amp;VLOOKUP(C164,SOURCE!$V$3:$AC$2923,6,0)&amp;CHAR(34)</f>
        <v>"SM^1/Y"</v>
      </c>
      <c r="F164" s="20" t="str">
        <f>VLOOKUP(C164,SOURCE!$V$3:$AD$2923,9,0)&amp;"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VLOOKUP(C164,SOURCE!V$6:AB$10102,7,0)</f>
        <v>455</v>
      </c>
      <c r="J164" s="25" t="str">
        <f>VLOOKUP(C164,SOURCE!V$6:AB$10102,6,0)</f>
        <v>SM^1/Y</v>
      </c>
      <c r="K164" s="26" t="str">
        <f t="shared" si="3"/>
        <v>SUM^1/y</v>
      </c>
      <c r="L164" s="35" t="str">
        <f>VLOOKUP(C164,SOURCE!V$6:AB$10102,2,0)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VLOOKUP(C165,SOURCE!$V$3:$AC$2923,8,0)</f>
        <v>ITM_SIGMA1ony2</v>
      </c>
      <c r="E165" s="23" t="str">
        <f>CHAR(34)&amp;VLOOKUP(C165,SOURCE!$V$3:$AC$2923,6,0)&amp;CHAR(34)</f>
        <v>"SM^1/Y^2"</v>
      </c>
      <c r="F165" s="20" t="str">
        <f>VLOOKUP(C165,SOURCE!$V$3:$AD$2923,9,0)&amp;"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VLOOKUP(C165,SOURCE!V$6:AB$10102,7,0)</f>
        <v>456</v>
      </c>
      <c r="J165" s="25" t="str">
        <f>VLOOKUP(C165,SOURCE!V$6:AB$10102,6,0)</f>
        <v>SM^1/Y^2</v>
      </c>
      <c r="K165" s="26" t="str">
        <f t="shared" si="3"/>
        <v>SUM^1/y^2</v>
      </c>
      <c r="L165" s="35" t="str">
        <f>VLOOKUP(C165,SOURCE!V$6:AB$10102,2,0)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VLOOKUP(C166,SOURCE!$V$3:$AC$2923,8,0)</f>
        <v>ITM_SIGMAx3</v>
      </c>
      <c r="E166" s="23" t="str">
        <f>CHAR(34)&amp;VLOOKUP(C166,SOURCE!$V$3:$AC$2923,6,0)&amp;CHAR(34)</f>
        <v>"SMX^3"</v>
      </c>
      <c r="F166" s="20" t="str">
        <f>VLOOKUP(C166,SOURCE!$V$3:$AD$2923,9,0)&amp;"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VLOOKUP(C166,SOURCE!V$6:AB$10102,7,0)</f>
        <v>457</v>
      </c>
      <c r="J166" s="25" t="str">
        <f>VLOOKUP(C166,SOURCE!V$6:AB$10102,6,0)</f>
        <v>SMX^3</v>
      </c>
      <c r="K166" s="26" t="str">
        <f t="shared" si="3"/>
        <v>SUMx^3</v>
      </c>
      <c r="L166" s="35" t="str">
        <f>VLOOKUP(C166,SOURCE!V$6:AB$10102,2,0)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VLOOKUP(C167,SOURCE!$V$3:$AC$2923,8,0)</f>
        <v>ITM_SIGMAx4</v>
      </c>
      <c r="E167" s="23" t="str">
        <f>CHAR(34)&amp;VLOOKUP(C167,SOURCE!$V$3:$AC$2923,6,0)&amp;CHAR(34)</f>
        <v>"SMX^4"</v>
      </c>
      <c r="F167" s="20" t="str">
        <f>VLOOKUP(C167,SOURCE!$V$3:$AD$2923,9,0)&amp;"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VLOOKUP(C167,SOURCE!V$6:AB$10102,7,0)</f>
        <v>458</v>
      </c>
      <c r="J167" s="25" t="str">
        <f>VLOOKUP(C167,SOURCE!V$6:AB$10102,6,0)</f>
        <v>SMX^4</v>
      </c>
      <c r="K167" s="26" t="str">
        <f t="shared" si="3"/>
        <v>SUMx^4</v>
      </c>
      <c r="L167" s="35" t="str">
        <f>VLOOKUP(C167,SOURCE!V$6:AB$10102,2,0)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VLOOKUP(C168,SOURCE!$V$3:$AC$2923,8,0)</f>
        <v>SFL_FRACT</v>
      </c>
      <c r="E168" s="23" t="str">
        <f>CHAR(34)&amp;VLOOKUP(C168,SOURCE!$V$3:$AC$2923,6,0)&amp;CHAR(34)</f>
        <v>"FRACT"</v>
      </c>
      <c r="F168" s="20" t="str">
        <f>VLOOKUP(C168,SOURCE!$V$3:$AD$2923,9,0)&amp;"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VLOOKUP(C168,SOURCE!V$6:AB$10102,7,0)</f>
        <v>470</v>
      </c>
      <c r="J168" s="25" t="str">
        <f>VLOOKUP(C168,SOURCE!V$6:AB$10102,6,0)</f>
        <v>FRACT</v>
      </c>
      <c r="K168" s="26" t="str">
        <f t="shared" si="3"/>
        <v>FRACT</v>
      </c>
      <c r="L168" s="35" t="str">
        <f>VLOOKUP(C168,SOURCE!V$6:AB$10102,2,0)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VLOOKUP(C169,SOURCE!$V$3:$AC$2923,8,0)</f>
        <v>SFL_PROPFR</v>
      </c>
      <c r="E169" s="23" t="str">
        <f>CHAR(34)&amp;VLOOKUP(C169,SOURCE!$V$3:$AC$2923,6,0)&amp;CHAR(34)</f>
        <v>"PROPFR"</v>
      </c>
      <c r="F169" s="20" t="str">
        <f>VLOOKUP(C169,SOURCE!$V$3:$AD$2923,9,0)&amp;"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VLOOKUP(C169,SOURCE!V$6:AB$10102,7,0)</f>
        <v>471</v>
      </c>
      <c r="J169" s="25" t="str">
        <f>VLOOKUP(C169,SOURCE!V$6:AB$10102,6,0)</f>
        <v>PROPFR</v>
      </c>
      <c r="K169" s="26" t="str">
        <f t="shared" si="3"/>
        <v>PROPFR</v>
      </c>
      <c r="L169" s="35" t="str">
        <f>VLOOKUP(C169,SOURCE!V$6:AB$10102,2,0)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VLOOKUP(C170,SOURCE!$V$3:$AC$2923,8,0)</f>
        <v>SFL_DENANY</v>
      </c>
      <c r="E170" s="23" t="str">
        <f>CHAR(34)&amp;VLOOKUP(C170,SOURCE!$V$3:$AC$2923,6,0)&amp;CHAR(34)</f>
        <v>"DENANY"</v>
      </c>
      <c r="F170" s="20" t="str">
        <f>VLOOKUP(C170,SOURCE!$V$3:$AD$2923,9,0)&amp;"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VLOOKUP(C170,SOURCE!V$6:AB$10102,7,0)</f>
        <v>472</v>
      </c>
      <c r="J170" s="25" t="str">
        <f>VLOOKUP(C170,SOURCE!V$6:AB$10102,6,0)</f>
        <v>DENANY</v>
      </c>
      <c r="K170" s="26" t="str">
        <f t="shared" si="3"/>
        <v>DENANY</v>
      </c>
      <c r="L170" s="35" t="str">
        <f>VLOOKUP(C170,SOURCE!V$6:AB$10102,2,0)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VLOOKUP(C171,SOURCE!$V$3:$AC$2923,8,0)</f>
        <v>SFL_DENFIX</v>
      </c>
      <c r="E171" s="23" t="str">
        <f>CHAR(34)&amp;VLOOKUP(C171,SOURCE!$V$3:$AC$2923,6,0)&amp;CHAR(34)</f>
        <v>"DENFIX"</v>
      </c>
      <c r="F171" s="20" t="str">
        <f>VLOOKUP(C171,SOURCE!$V$3:$AD$2923,9,0)&amp;"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VLOOKUP(C171,SOURCE!V$6:AB$10102,7,0)</f>
        <v>473</v>
      </c>
      <c r="J171" s="25" t="str">
        <f>VLOOKUP(C171,SOURCE!V$6:AB$10102,6,0)</f>
        <v>DENFIX</v>
      </c>
      <c r="K171" s="26" t="str">
        <f t="shared" si="3"/>
        <v>DENFIX</v>
      </c>
      <c r="L171" s="35" t="str">
        <f>VLOOKUP(C171,SOURCE!V$6:AB$10102,2,0)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VLOOKUP(C172,SOURCE!$V$3:$AC$2923,8,0)</f>
        <v>ITM_REG_X</v>
      </c>
      <c r="E172" s="23" t="str">
        <f>CHAR(34)&amp;VLOOKUP(C172,SOURCE!$V$3:$AC$2923,6,0)&amp;CHAR(34)</f>
        <v>"X"</v>
      </c>
      <c r="F172" s="20" t="str">
        <f>VLOOKUP(C172,SOURCE!$V$3:$AD$2923,9,0)&amp;"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VLOOKUP(C172,SOURCE!V$6:AB$10102,7,0)</f>
        <v>527</v>
      </c>
      <c r="J172" s="25" t="str">
        <f>VLOOKUP(C172,SOURCE!V$6:AB$10102,6,0)</f>
        <v>X</v>
      </c>
      <c r="K172" s="26" t="str">
        <f t="shared" si="3"/>
        <v>X</v>
      </c>
      <c r="L172" s="35" t="str">
        <f>VLOOKUP(C172,SOURCE!V$6:AB$10102,2,0)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VLOOKUP(C173,SOURCE!$V$3:$AC$2923,8,0)</f>
        <v>ITM_REG_Y</v>
      </c>
      <c r="E173" s="23" t="str">
        <f>CHAR(34)&amp;VLOOKUP(C173,SOURCE!$V$3:$AC$2923,6,0)&amp;CHAR(34)</f>
        <v>"Y"</v>
      </c>
      <c r="F173" s="20" t="str">
        <f>VLOOKUP(C173,SOURCE!$V$3:$AD$2923,9,0)&amp;"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VLOOKUP(C173,SOURCE!V$6:AB$10102,7,0)</f>
        <v>528</v>
      </c>
      <c r="J173" s="25" t="str">
        <f>VLOOKUP(C173,SOURCE!V$6:AB$10102,6,0)</f>
        <v>Y</v>
      </c>
      <c r="K173" s="26" t="str">
        <f t="shared" si="3"/>
        <v>Y</v>
      </c>
      <c r="L173" s="35" t="str">
        <f>VLOOKUP(C173,SOURCE!V$6:AB$10102,2,0)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VLOOKUP(C174,SOURCE!$V$3:$AC$2923,8,0)</f>
        <v>ITM_REG_Z</v>
      </c>
      <c r="E174" s="23" t="str">
        <f>CHAR(34)&amp;VLOOKUP(C174,SOURCE!$V$3:$AC$2923,6,0)&amp;CHAR(34)</f>
        <v>"Z"</v>
      </c>
      <c r="F174" s="20" t="str">
        <f>VLOOKUP(C174,SOURCE!$V$3:$AD$2923,9,0)&amp;"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VLOOKUP(C174,SOURCE!V$6:AB$10102,7,0)</f>
        <v>529</v>
      </c>
      <c r="J174" s="25" t="str">
        <f>VLOOKUP(C174,SOURCE!V$6:AB$10102,6,0)</f>
        <v>Z</v>
      </c>
      <c r="K174" s="26" t="str">
        <f t="shared" si="3"/>
        <v>Z</v>
      </c>
      <c r="L174" s="35" t="str">
        <f>VLOOKUP(C174,SOURCE!V$6:AB$10102,2,0)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VLOOKUP(C175,SOURCE!$V$3:$AC$2923,8,0)</f>
        <v>ITM_REG_T</v>
      </c>
      <c r="E175" s="23" t="str">
        <f>CHAR(34)&amp;VLOOKUP(C175,SOURCE!$V$3:$AC$2923,6,0)&amp;CHAR(34)</f>
        <v>"T"</v>
      </c>
      <c r="F175" s="20" t="str">
        <f>VLOOKUP(C175,SOURCE!$V$3:$AD$2923,9,0)&amp;"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VLOOKUP(C175,SOURCE!V$6:AB$10102,7,0)</f>
        <v>530</v>
      </c>
      <c r="J175" s="25" t="str">
        <f>VLOOKUP(C175,SOURCE!V$6:AB$10102,6,0)</f>
        <v>T</v>
      </c>
      <c r="K175" s="26" t="str">
        <f t="shared" si="3"/>
        <v>T</v>
      </c>
      <c r="L175" s="35" t="str">
        <f>VLOOKUP(C175,SOURCE!V$6:AB$10102,2,0)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VLOOKUP(C176,SOURCE!$V$3:$AC$2923,8,0)</f>
        <v>ITM_REG_A</v>
      </c>
      <c r="E176" s="23" t="str">
        <f>CHAR(34)&amp;VLOOKUP(C176,SOURCE!$V$3:$AC$2923,6,0)&amp;CHAR(34)</f>
        <v>"A"</v>
      </c>
      <c r="F176" s="20" t="str">
        <f>VLOOKUP(C176,SOURCE!$V$3:$AD$2923,9,0)&amp;"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VLOOKUP(C176,SOURCE!V$6:AB$10102,7,0)</f>
        <v>531</v>
      </c>
      <c r="J176" s="25" t="str">
        <f>VLOOKUP(C176,SOURCE!V$6:AB$10102,6,0)</f>
        <v>A</v>
      </c>
      <c r="K176" s="26" t="str">
        <f t="shared" si="3"/>
        <v>A</v>
      </c>
      <c r="L176" s="35" t="str">
        <f>VLOOKUP(C176,SOURCE!V$6:AB$10102,2,0)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VLOOKUP(C177,SOURCE!$V$3:$AC$2923,8,0)</f>
        <v>ITM_REG_B</v>
      </c>
      <c r="E177" s="23" t="str">
        <f>CHAR(34)&amp;VLOOKUP(C177,SOURCE!$V$3:$AC$2923,6,0)&amp;CHAR(34)</f>
        <v>"B"</v>
      </c>
      <c r="F177" s="20" t="str">
        <f>VLOOKUP(C177,SOURCE!$V$3:$AD$2923,9,0)&amp;"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VLOOKUP(C177,SOURCE!V$6:AB$10102,7,0)</f>
        <v>532</v>
      </c>
      <c r="J177" s="25" t="str">
        <f>VLOOKUP(C177,SOURCE!V$6:AB$10102,6,0)</f>
        <v>B</v>
      </c>
      <c r="K177" s="26" t="str">
        <f t="shared" si="3"/>
        <v>B</v>
      </c>
      <c r="L177" s="35" t="str">
        <f>VLOOKUP(C177,SOURCE!V$6:AB$10102,2,0)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VLOOKUP(C178,SOURCE!$V$3:$AC$2923,8,0)</f>
        <v>ITM_REG_C</v>
      </c>
      <c r="E178" s="23" t="str">
        <f>CHAR(34)&amp;VLOOKUP(C178,SOURCE!$V$3:$AC$2923,6,0)&amp;CHAR(34)</f>
        <v>"C"</v>
      </c>
      <c r="F178" s="20" t="str">
        <f>VLOOKUP(C178,SOURCE!$V$3:$AD$2923,9,0)&amp;"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VLOOKUP(C178,SOURCE!V$6:AB$10102,7,0)</f>
        <v>533</v>
      </c>
      <c r="J178" s="25" t="str">
        <f>VLOOKUP(C178,SOURCE!V$6:AB$10102,6,0)</f>
        <v>C</v>
      </c>
      <c r="K178" s="26" t="str">
        <f t="shared" si="3"/>
        <v>C</v>
      </c>
      <c r="L178" s="35" t="str">
        <f>VLOOKUP(C178,SOURCE!V$6:AB$10102,2,0)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VLOOKUP(C179,SOURCE!$V$3:$AC$2923,8,0)</f>
        <v>ITM_REG_D</v>
      </c>
      <c r="E179" s="23" t="str">
        <f>CHAR(34)&amp;VLOOKUP(C179,SOURCE!$V$3:$AC$2923,6,0)&amp;CHAR(34)</f>
        <v>"D"</v>
      </c>
      <c r="F179" s="20" t="str">
        <f>VLOOKUP(C179,SOURCE!$V$3:$AD$2923,9,0)&amp;"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VLOOKUP(C179,SOURCE!V$6:AB$10102,7,0)</f>
        <v>534</v>
      </c>
      <c r="J179" s="25" t="str">
        <f>VLOOKUP(C179,SOURCE!V$6:AB$10102,6,0)</f>
        <v>D</v>
      </c>
      <c r="K179" s="26" t="str">
        <f t="shared" si="3"/>
        <v>D</v>
      </c>
      <c r="L179" s="35" t="str">
        <f>VLOOKUP(C179,SOURCE!V$6:AB$10102,2,0)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VLOOKUP(C180,SOURCE!$V$3:$AC$2923,8,0)</f>
        <v>ITM_REG_L</v>
      </c>
      <c r="E180" s="23" t="str">
        <f>CHAR(34)&amp;VLOOKUP(C180,SOURCE!$V$3:$AC$2923,6,0)&amp;CHAR(34)</f>
        <v>"L"</v>
      </c>
      <c r="F180" s="20" t="str">
        <f>VLOOKUP(C180,SOURCE!$V$3:$AD$2923,9,0)&amp;"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VLOOKUP(C180,SOURCE!V$6:AB$10102,7,0)</f>
        <v>535</v>
      </c>
      <c r="J180" s="25" t="str">
        <f>VLOOKUP(C180,SOURCE!V$6:AB$10102,6,0)</f>
        <v>L</v>
      </c>
      <c r="K180" s="26" t="str">
        <f t="shared" si="3"/>
        <v>L</v>
      </c>
      <c r="L180" s="35" t="str">
        <f>VLOOKUP(C180,SOURCE!V$6:AB$10102,2,0)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VLOOKUP(C181,SOURCE!$V$3:$AC$2923,8,0)</f>
        <v>ITM_REG_I</v>
      </c>
      <c r="E181" s="23" t="str">
        <f>CHAR(34)&amp;VLOOKUP(C181,SOURCE!$V$3:$AC$2923,6,0)&amp;CHAR(34)</f>
        <v>"I"</v>
      </c>
      <c r="F181" s="20" t="str">
        <f>VLOOKUP(C181,SOURCE!$V$3:$AD$2923,9,0)&amp;"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VLOOKUP(C181,SOURCE!V$6:AB$10102,7,0)</f>
        <v>536</v>
      </c>
      <c r="J181" s="25" t="str">
        <f>VLOOKUP(C181,SOURCE!V$6:AB$10102,6,0)</f>
        <v>I</v>
      </c>
      <c r="K181" s="26" t="str">
        <f t="shared" si="3"/>
        <v>I</v>
      </c>
      <c r="L181" s="35" t="str">
        <f>VLOOKUP(C181,SOURCE!V$6:AB$10102,2,0)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VLOOKUP(C182,SOURCE!$V$3:$AC$2923,8,0)</f>
        <v>ITM_REG_J</v>
      </c>
      <c r="E182" s="23" t="str">
        <f>CHAR(34)&amp;VLOOKUP(C182,SOURCE!$V$3:$AC$2923,6,0)&amp;CHAR(34)</f>
        <v>"J"</v>
      </c>
      <c r="F182" s="20" t="str">
        <f>VLOOKUP(C182,SOURCE!$V$3:$AD$2923,9,0)&amp;"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VLOOKUP(C182,SOURCE!V$6:AB$10102,7,0)</f>
        <v>537</v>
      </c>
      <c r="J182" s="25" t="str">
        <f>VLOOKUP(C182,SOURCE!V$6:AB$10102,6,0)</f>
        <v>J</v>
      </c>
      <c r="K182" s="26" t="str">
        <f t="shared" si="3"/>
        <v>J</v>
      </c>
      <c r="L182" s="35" t="str">
        <f>VLOOKUP(C182,SOURCE!V$6:AB$10102,2,0)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VLOOKUP(C183,SOURCE!$V$3:$AC$2923,8,0)</f>
        <v>ITM_REG_K</v>
      </c>
      <c r="E183" s="23" t="str">
        <f>CHAR(34)&amp;VLOOKUP(C183,SOURCE!$V$3:$AC$2923,6,0)&amp;CHAR(34)</f>
        <v>"K"</v>
      </c>
      <c r="F183" s="20" t="str">
        <f>VLOOKUP(C183,SOURCE!$V$3:$AD$2923,9,0)&amp;"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VLOOKUP(C183,SOURCE!V$6:AB$10102,7,0)</f>
        <v>538</v>
      </c>
      <c r="J183" s="25" t="str">
        <f>VLOOKUP(C183,SOURCE!V$6:AB$10102,6,0)</f>
        <v>K</v>
      </c>
      <c r="K183" s="26" t="str">
        <f t="shared" si="3"/>
        <v>K</v>
      </c>
      <c r="L183" s="35" t="str">
        <f>VLOOKUP(C183,SOURCE!V$6:AB$10102,2,0)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VLOOKUP(C184,SOURCE!$V$3:$AC$2923,8,0)</f>
        <v>ITM_INDIRECTION</v>
      </c>
      <c r="E184" s="23" t="str">
        <f>CHAR(34)&amp;VLOOKUP(C184,SOURCE!$V$3:$AC$2923,6,0)&amp;CHAR(34)</f>
        <v>"IND&gt;"</v>
      </c>
      <c r="F184" s="20" t="str">
        <f>VLOOKUP(C184,SOURCE!$V$3:$AD$2923,9,0)&amp;"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VLOOKUP(C184,SOURCE!V$6:AB$10102,7,0)</f>
        <v>539</v>
      </c>
      <c r="J184" s="25" t="str">
        <f>VLOOKUP(C184,SOURCE!V$6:AB$10102,6,0)</f>
        <v>IND&gt;</v>
      </c>
      <c r="K184" s="26" t="str">
        <f t="shared" si="3"/>
        <v>&gt;</v>
      </c>
      <c r="L184" s="35" t="str">
        <f>VLOOKUP(C184,SOURCE!V$6:AB$10102,2,0)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VLOOKUP(C185,SOURCE!$V$3:$AC$2923,8,0)</f>
        <v>ITM_DELITM_PROG</v>
      </c>
      <c r="E185" s="23" t="str">
        <f>CHAR(34)&amp;VLOOKUP(C185,SOURCE!$V$3:$AC$2923,6,0)&amp;CHAR(34)</f>
        <v>"DELITM"</v>
      </c>
      <c r="F185" s="20" t="str">
        <f>VLOOKUP(C185,SOURCE!$V$3:$AD$2923,9,0)&amp;"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VLOOKUP(C185,SOURCE!V$6:AB$10102,7,0)</f>
        <v>1142</v>
      </c>
      <c r="J185" s="25" t="str">
        <f>VLOOKUP(C185,SOURCE!V$6:AB$10102,6,0)</f>
        <v>DELITM</v>
      </c>
      <c r="K185" s="26" t="str">
        <f t="shared" si="3"/>
        <v>DELITM</v>
      </c>
      <c r="L185" s="35" t="str">
        <f>VLOOKUP(C185,SOURCE!V$6:AB$10102,2,0)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VLOOKUP(C186,SOURCE!$V$3:$AC$2923,8,0)</f>
        <v>ITM_DELITM_MENU</v>
      </c>
      <c r="E186" s="23" t="str">
        <f>CHAR(34)&amp;VLOOKUP(C186,SOURCE!$V$3:$AC$2923,6,0)&amp;CHAR(34)</f>
        <v>"DELITM"</v>
      </c>
      <c r="F186" s="20" t="str">
        <f>VLOOKUP(C186,SOURCE!$V$3:$AD$2923,9,0)&amp;"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VLOOKUP(C186,SOURCE!V$6:AB$10102,7,0)</f>
        <v>1143</v>
      </c>
      <c r="J186" s="25" t="str">
        <f>VLOOKUP(C186,SOURCE!V$6:AB$10102,6,0)</f>
        <v>DELITM</v>
      </c>
      <c r="K186" s="26" t="str">
        <f t="shared" si="3"/>
        <v>DELITM</v>
      </c>
      <c r="L186" s="35" t="str">
        <f>VLOOKUP(C186,SOURCE!V$6:AB$10102,2,0)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VLOOKUP(C187,SOURCE!$V$3:$AC$2923,8,0)</f>
        <v>ITM_BINOMP</v>
      </c>
      <c r="E187" s="23" t="str">
        <f>CHAR(34)&amp;VLOOKUP(C187,SOURCE!$V$3:$AC$2923,6,0)&amp;CHAR(34)</f>
        <v>"BINOMP"</v>
      </c>
      <c r="F187" s="20" t="str">
        <f>VLOOKUP(C187,SOURCE!$V$3:$AD$2923,9,0)&amp;"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VLOOKUP(C187,SOURCE!V$6:AB$10102,7,0)</f>
        <v>1208</v>
      </c>
      <c r="J187" s="25" t="str">
        <f>VLOOKUP(C187,SOURCE!V$6:AB$10102,6,0)</f>
        <v>BINOMP</v>
      </c>
      <c r="K187" s="26" t="str">
        <f t="shared" si="3"/>
        <v>Binomp</v>
      </c>
      <c r="L187" s="35" t="str">
        <f>VLOOKUP(C187,SOURCE!V$6:AB$10102,2,0)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VLOOKUP(C188,SOURCE!$V$3:$AC$2923,8,0)</f>
        <v>ITM_BINOM</v>
      </c>
      <c r="E188" s="23" t="str">
        <f>CHAR(34)&amp;VLOOKUP(C188,SOURCE!$V$3:$AC$2923,6,0)&amp;CHAR(34)</f>
        <v>"BINOMGAUSS_BLACK_LGAUSS_WHITE_R"</v>
      </c>
      <c r="F188" s="20" t="str">
        <f>VLOOKUP(C188,SOURCE!$V$3:$AD$2923,9,0)&amp;"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VLOOKUP(C188,SOURCE!V$6:AB$10102,7,0)</f>
        <v>1209</v>
      </c>
      <c r="J188" s="25" t="str">
        <f>VLOOKUP(C188,SOURCE!V$6:AB$10102,6,0)</f>
        <v>BINOMGAUSS_BLACK_LGAUSS_WHITE_R</v>
      </c>
      <c r="K188" s="26" t="str">
        <f t="shared" si="3"/>
        <v>BinomGAUSS_BLACK_LGAUSS_WHITE_R</v>
      </c>
      <c r="L188" s="35" t="str">
        <f>VLOOKUP(C188,SOURCE!V$6:AB$10102,2,0)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VLOOKUP(C189,SOURCE!$V$3:$AC$2923,8,0)</f>
        <v>ITM_BINOMU</v>
      </c>
      <c r="E189" s="23" t="str">
        <f>CHAR(34)&amp;VLOOKUP(C189,SOURCE!$V$3:$AC$2923,6,0)&amp;CHAR(34)</f>
        <v>"BINOMGAUSS_WHITE_LGAUSS_BLACK_R"</v>
      </c>
      <c r="F189" s="20" t="str">
        <f>VLOOKUP(C189,SOURCE!$V$3:$AD$2923,9,0)&amp;"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VLOOKUP(C189,SOURCE!V$6:AB$10102,7,0)</f>
        <v>1210</v>
      </c>
      <c r="J189" s="25" t="str">
        <f>VLOOKUP(C189,SOURCE!V$6:AB$10102,6,0)</f>
        <v>BINOMGAUSS_WHITE_LGAUSS_BLACK_R</v>
      </c>
      <c r="K189" s="26" t="str">
        <f t="shared" si="3"/>
        <v>BinomGAUSS_WHITE_LGAUSS_BLACK_R</v>
      </c>
      <c r="L189" s="35" t="str">
        <f>VLOOKUP(C189,SOURCE!V$6:AB$10102,2,0)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VLOOKUP(C190,SOURCE!$V$3:$AC$2923,8,0)</f>
        <v>ITM_BINOMM1</v>
      </c>
      <c r="E190" s="23" t="str">
        <f>CHAR(34)&amp;VLOOKUP(C190,SOURCE!$V$3:$AC$2923,6,0)&amp;CHAR(34)</f>
        <v>"BINOM^MINUS_1"</v>
      </c>
      <c r="F190" s="20" t="str">
        <f>VLOOKUP(C190,SOURCE!$V$3:$AD$2923,9,0)&amp;"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VLOOKUP(C190,SOURCE!V$6:AB$10102,7,0)</f>
        <v>1211</v>
      </c>
      <c r="J190" s="25" t="str">
        <f>VLOOKUP(C190,SOURCE!V$6:AB$10102,6,0)</f>
        <v>BINOM^MINUS_1</v>
      </c>
      <c r="K190" s="26" t="str">
        <f t="shared" si="3"/>
        <v>Binom^MINUS_1</v>
      </c>
      <c r="L190" s="35" t="str">
        <f>VLOOKUP(C190,SOURCE!V$6:AB$10102,2,0)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VLOOKUP(C191,SOURCE!$V$3:$AC$2923,8,0)</f>
        <v>ITM_CAUCHP</v>
      </c>
      <c r="E191" s="23" t="str">
        <f>CHAR(34)&amp;VLOOKUP(C191,SOURCE!$V$3:$AC$2923,6,0)&amp;CHAR(34)</f>
        <v>"CAUCHP"</v>
      </c>
      <c r="F191" s="20" t="str">
        <f>VLOOKUP(C191,SOURCE!$V$3:$AD$2923,9,0)&amp;"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VLOOKUP(C191,SOURCE!V$6:AB$10102,7,0)</f>
        <v>1213</v>
      </c>
      <c r="J191" s="25" t="str">
        <f>VLOOKUP(C191,SOURCE!V$6:AB$10102,6,0)</f>
        <v>CAUCHP</v>
      </c>
      <c r="K191" s="26" t="str">
        <f t="shared" si="3"/>
        <v>Cauchp</v>
      </c>
      <c r="L191" s="35" t="str">
        <f>VLOOKUP(C191,SOURCE!V$6:AB$10102,2,0)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VLOOKUP(C192,SOURCE!$V$3:$AC$2923,8,0)</f>
        <v>ITM_CAUCH</v>
      </c>
      <c r="E192" s="23" t="str">
        <f>CHAR(34)&amp;VLOOKUP(C192,SOURCE!$V$3:$AC$2923,6,0)&amp;CHAR(34)</f>
        <v>"CAUCHGAUSS_BLACK_LGAUSS_WHITE_R"</v>
      </c>
      <c r="F192" s="20" t="str">
        <f>VLOOKUP(C192,SOURCE!$V$3:$AD$2923,9,0)&amp;"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VLOOKUP(C192,SOURCE!V$6:AB$10102,7,0)</f>
        <v>1214</v>
      </c>
      <c r="J192" s="25" t="str">
        <f>VLOOKUP(C192,SOURCE!V$6:AB$10102,6,0)</f>
        <v>CAUCHGAUSS_BLACK_LGAUSS_WHITE_R</v>
      </c>
      <c r="K192" s="26" t="str">
        <f t="shared" si="3"/>
        <v>CauchGAUSS_BLACK_LGAUSS_WHITE_R</v>
      </c>
      <c r="L192" s="35" t="str">
        <f>VLOOKUP(C192,SOURCE!V$6:AB$10102,2,0)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VLOOKUP(C193,SOURCE!$V$3:$AC$2923,8,0)</f>
        <v>ITM_CAUCHU</v>
      </c>
      <c r="E193" s="23" t="str">
        <f>CHAR(34)&amp;VLOOKUP(C193,SOURCE!$V$3:$AC$2923,6,0)&amp;CHAR(34)</f>
        <v>"CAUCHGAUSS_WHITE_LGAUSS_BLACK_R"</v>
      </c>
      <c r="F193" s="20" t="str">
        <f>VLOOKUP(C193,SOURCE!$V$3:$AD$2923,9,0)&amp;"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VLOOKUP(C193,SOURCE!V$6:AB$10102,7,0)</f>
        <v>1215</v>
      </c>
      <c r="J193" s="25" t="str">
        <f>VLOOKUP(C193,SOURCE!V$6:AB$10102,6,0)</f>
        <v>CAUCHGAUSS_WHITE_LGAUSS_BLACK_R</v>
      </c>
      <c r="K193" s="26" t="str">
        <f t="shared" si="3"/>
        <v>CauchGAUSS_WHITE_LGAUSS_BLACK_R</v>
      </c>
      <c r="L193" s="35" t="str">
        <f>VLOOKUP(C193,SOURCE!V$6:AB$10102,2,0)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VLOOKUP(C194,SOURCE!$V$3:$AC$2923,8,0)</f>
        <v>ITM_CAUCHM1</v>
      </c>
      <c r="E194" s="23" t="str">
        <f>CHAR(34)&amp;VLOOKUP(C194,SOURCE!$V$3:$AC$2923,6,0)&amp;CHAR(34)</f>
        <v>"CAUCH^MINUS_1"</v>
      </c>
      <c r="F194" s="20" t="str">
        <f>VLOOKUP(C194,SOURCE!$V$3:$AD$2923,9,0)&amp;"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VLOOKUP(C194,SOURCE!V$6:AB$10102,7,0)</f>
        <v>1216</v>
      </c>
      <c r="J194" s="25" t="str">
        <f>VLOOKUP(C194,SOURCE!V$6:AB$10102,6,0)</f>
        <v>CAUCH^MINUS_1</v>
      </c>
      <c r="K194" s="26" t="str">
        <f t="shared" si="3"/>
        <v>Cauch^MINUS_1</v>
      </c>
      <c r="L194" s="35" t="str">
        <f>VLOOKUP(C194,SOURCE!V$6:AB$10102,2,0)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VLOOKUP(C195,SOURCE!$V$3:$AC$2923,8,0)</f>
        <v>ITM_EXPONP</v>
      </c>
      <c r="E195" s="23" t="str">
        <f>CHAR(34)&amp;VLOOKUP(C195,SOURCE!$V$3:$AC$2923,6,0)&amp;CHAR(34)</f>
        <v>"EXPONP"</v>
      </c>
      <c r="F195" s="20" t="str">
        <f>VLOOKUP(C195,SOURCE!$V$3:$AD$2923,9,0)&amp;"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VLOOKUP(C195,SOURCE!V$6:AB$10102,7,0)</f>
        <v>1218</v>
      </c>
      <c r="J195" s="25" t="str">
        <f>VLOOKUP(C195,SOURCE!V$6:AB$10102,6,0)</f>
        <v>EXPONP</v>
      </c>
      <c r="K195" s="26" t="str">
        <f t="shared" si="3"/>
        <v>Exponp</v>
      </c>
      <c r="L195" s="35" t="str">
        <f>VLOOKUP(C195,SOURCE!V$6:AB$10102,2,0)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VLOOKUP(C196,SOURCE!$V$3:$AC$2923,8,0)</f>
        <v>ITM_EXPON</v>
      </c>
      <c r="E196" s="23" t="str">
        <f>CHAR(34)&amp;VLOOKUP(C196,SOURCE!$V$3:$AC$2923,6,0)&amp;CHAR(34)</f>
        <v>"EXPONGAUSS_BLACK_LGAUSS_WHITE_R"</v>
      </c>
      <c r="F196" s="20" t="str">
        <f>VLOOKUP(C196,SOURCE!$V$3:$AD$2923,9,0)&amp;"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VLOOKUP(C196,SOURCE!V$6:AB$10102,7,0)</f>
        <v>1219</v>
      </c>
      <c r="J196" s="25" t="str">
        <f>VLOOKUP(C196,SOURCE!V$6:AB$10102,6,0)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VLOOKUP(C196,SOURCE!V$6:AB$10102,2,0)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VLOOKUP(C197,SOURCE!$V$3:$AC$2923,8,0)</f>
        <v>ITM_EXPONU</v>
      </c>
      <c r="E197" s="23" t="str">
        <f>CHAR(34)&amp;VLOOKUP(C197,SOURCE!$V$3:$AC$2923,6,0)&amp;CHAR(34)</f>
        <v>"EXPONGAUSS_WHITE_LGAUSS_BLACK_R"</v>
      </c>
      <c r="F197" s="20" t="str">
        <f>VLOOKUP(C197,SOURCE!$V$3:$AD$2923,9,0)&amp;"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VLOOKUP(C197,SOURCE!V$6:AB$10102,7,0)</f>
        <v>1220</v>
      </c>
      <c r="J197" s="25" t="str">
        <f>VLOOKUP(C197,SOURCE!V$6:AB$10102,6,0)</f>
        <v>EXPONGAUSS_WHITE_LGAUSS_BLACK_R</v>
      </c>
      <c r="K197" s="26" t="str">
        <f t="shared" si="4"/>
        <v>ExponGAUSS_WHITE_LGAUSS_BLACK_R</v>
      </c>
      <c r="L197" s="35" t="str">
        <f>VLOOKUP(C197,SOURCE!V$6:AB$10102,2,0)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VLOOKUP(C198,SOURCE!$V$3:$AC$2923,8,0)</f>
        <v>ITM_EXPONM1</v>
      </c>
      <c r="E198" s="23" t="str">
        <f>CHAR(34)&amp;VLOOKUP(C198,SOURCE!$V$3:$AC$2923,6,0)&amp;CHAR(34)</f>
        <v>"EXPON^MINUS_1"</v>
      </c>
      <c r="F198" s="20" t="str">
        <f>VLOOKUP(C198,SOURCE!$V$3:$AD$2923,9,0)&amp;"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VLOOKUP(C198,SOURCE!V$6:AB$10102,7,0)</f>
        <v>1221</v>
      </c>
      <c r="J198" s="25" t="str">
        <f>VLOOKUP(C198,SOURCE!V$6:AB$10102,6,0)</f>
        <v>EXPON^MINUS_1</v>
      </c>
      <c r="K198" s="26" t="str">
        <f t="shared" si="4"/>
        <v>Expon^MINUS_1</v>
      </c>
      <c r="L198" s="35" t="str">
        <f>VLOOKUP(C198,SOURCE!V$6:AB$10102,2,0)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VLOOKUP(C199,SOURCE!$V$3:$AC$2923,8,0)</f>
        <v>ITM_FPX</v>
      </c>
      <c r="E199" s="23" t="str">
        <f>CHAR(34)&amp;VLOOKUP(C199,SOURCE!$V$3:$AC$2923,6,0)&amp;CHAR(34)</f>
        <v>"FP(X)"</v>
      </c>
      <c r="F199" s="20" t="str">
        <f>VLOOKUP(C199,SOURCE!$V$3:$AD$2923,9,0)&amp;"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VLOOKUP(C199,SOURCE!V$6:AB$10102,7,0)</f>
        <v>1223</v>
      </c>
      <c r="J199" s="25" t="str">
        <f>VLOOKUP(C199,SOURCE!V$6:AB$10102,6,0)</f>
        <v>FP(X)</v>
      </c>
      <c r="K199" s="26" t="str">
        <f t="shared" si="4"/>
        <v>Fp(x)</v>
      </c>
      <c r="L199" s="35" t="str">
        <f>VLOOKUP(C199,SOURCE!V$6:AB$10102,2,0)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VLOOKUP(C200,SOURCE!$V$3:$AC$2923,8,0)</f>
        <v>ITM_FX</v>
      </c>
      <c r="E200" s="23" t="str">
        <f>CHAR(34)&amp;VLOOKUP(C200,SOURCE!$V$3:$AC$2923,6,0)&amp;CHAR(34)</f>
        <v>"FGAUSS_BLACK_LGAUSS_WHITE_R(X)"</v>
      </c>
      <c r="F200" s="20" t="str">
        <f>VLOOKUP(C200,SOURCE!$V$3:$AD$2923,9,0)&amp;"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VLOOKUP(C200,SOURCE!V$6:AB$10102,7,0)</f>
        <v>1224</v>
      </c>
      <c r="J200" s="25" t="str">
        <f>VLOOKUP(C200,SOURCE!V$6:AB$10102,6,0)</f>
        <v>FGAUSS_BLACK_LGAUSS_WHITE_R(X)</v>
      </c>
      <c r="K200" s="26" t="str">
        <f t="shared" si="4"/>
        <v>FGAUSS_BLACK_LGAUSS_WHITE_R(x)</v>
      </c>
      <c r="L200" s="35" t="str">
        <f>VLOOKUP(C200,SOURCE!V$6:AB$10102,2,0)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VLOOKUP(C201,SOURCE!$V$3:$AC$2923,8,0)</f>
        <v>ITM_FUX</v>
      </c>
      <c r="E201" s="23" t="str">
        <f>CHAR(34)&amp;VLOOKUP(C201,SOURCE!$V$3:$AC$2923,6,0)&amp;CHAR(34)</f>
        <v>"FGAUSS_WHITE_LGAUSS_BLACK_R(X)"</v>
      </c>
      <c r="F201" s="20" t="str">
        <f>VLOOKUP(C201,SOURCE!$V$3:$AD$2923,9,0)&amp;"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VLOOKUP(C201,SOURCE!V$6:AB$10102,7,0)</f>
        <v>1225</v>
      </c>
      <c r="J201" s="25" t="str">
        <f>VLOOKUP(C201,SOURCE!V$6:AB$10102,6,0)</f>
        <v>FGAUSS_WHITE_LGAUSS_BLACK_R(X)</v>
      </c>
      <c r="K201" s="26" t="str">
        <f t="shared" si="4"/>
        <v>FGAUSS_WHITE_LGAUSS_BLACK_R(x)</v>
      </c>
      <c r="L201" s="35" t="str">
        <f>VLOOKUP(C201,SOURCE!V$6:AB$10102,2,0)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VLOOKUP(C202,SOURCE!$V$3:$AC$2923,8,0)</f>
        <v>ITM_FM1P</v>
      </c>
      <c r="E202" s="23" t="str">
        <f>CHAR(34)&amp;VLOOKUP(C202,SOURCE!$V$3:$AC$2923,6,0)&amp;CHAR(34)</f>
        <v>"F^MINUS_1(P)"</v>
      </c>
      <c r="F202" s="20" t="str">
        <f>VLOOKUP(C202,SOURCE!$V$3:$AD$2923,9,0)&amp;"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VLOOKUP(C202,SOURCE!V$6:AB$10102,7,0)</f>
        <v>1226</v>
      </c>
      <c r="J202" s="25" t="str">
        <f>VLOOKUP(C202,SOURCE!V$6:AB$10102,6,0)</f>
        <v>F^MINUS_1(P)</v>
      </c>
      <c r="K202" s="26" t="str">
        <f t="shared" si="4"/>
        <v>F^MINUS_1(p)</v>
      </c>
      <c r="L202" s="35" t="str">
        <f>VLOOKUP(C202,SOURCE!V$6:AB$10102,2,0)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VLOOKUP(C203,SOURCE!$V$3:$AC$2923,8,0)</f>
        <v>ITM_GEOMP</v>
      </c>
      <c r="E203" s="23" t="str">
        <f>CHAR(34)&amp;VLOOKUP(C203,SOURCE!$V$3:$AC$2923,6,0)&amp;CHAR(34)</f>
        <v>"GEOMP"</v>
      </c>
      <c r="F203" s="20" t="str">
        <f>VLOOKUP(C203,SOURCE!$V$3:$AD$2923,9,0)&amp;"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VLOOKUP(C203,SOURCE!V$6:AB$10102,7,0)</f>
        <v>1228</v>
      </c>
      <c r="J203" s="25" t="str">
        <f>VLOOKUP(C203,SOURCE!V$6:AB$10102,6,0)</f>
        <v>GEOMP</v>
      </c>
      <c r="K203" s="26" t="str">
        <f t="shared" si="4"/>
        <v>Geomp</v>
      </c>
      <c r="L203" s="35" t="str">
        <f>VLOOKUP(C203,SOURCE!V$6:AB$10102,2,0)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VLOOKUP(C204,SOURCE!$V$3:$AC$2923,8,0)</f>
        <v>ITM_GEOM</v>
      </c>
      <c r="E204" s="23" t="str">
        <f>CHAR(34)&amp;VLOOKUP(C204,SOURCE!$V$3:$AC$2923,6,0)&amp;CHAR(34)</f>
        <v>"GEOMGAUSS_BLACK_LGAUSS_WHITE_R"</v>
      </c>
      <c r="F204" s="20" t="str">
        <f>VLOOKUP(C204,SOURCE!$V$3:$AD$2923,9,0)&amp;"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VLOOKUP(C204,SOURCE!V$6:AB$10102,7,0)</f>
        <v>1229</v>
      </c>
      <c r="J204" s="25" t="str">
        <f>VLOOKUP(C204,SOURCE!V$6:AB$10102,6,0)</f>
        <v>GEOMGAUSS_BLACK_LGAUSS_WHITE_R</v>
      </c>
      <c r="K204" s="26" t="str">
        <f t="shared" si="4"/>
        <v>GeomGAUSS_BLACK_LGAUSS_WHITE_R</v>
      </c>
      <c r="L204" s="35" t="str">
        <f>VLOOKUP(C204,SOURCE!V$6:AB$10102,2,0)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VLOOKUP(C205,SOURCE!$V$3:$AC$2923,8,0)</f>
        <v>ITM_GEOMU</v>
      </c>
      <c r="E205" s="23" t="str">
        <f>CHAR(34)&amp;VLOOKUP(C205,SOURCE!$V$3:$AC$2923,6,0)&amp;CHAR(34)</f>
        <v>"GEOMGAUSS_WHITE_LGAUSS_BLACK_R"</v>
      </c>
      <c r="F205" s="20" t="str">
        <f>VLOOKUP(C205,SOURCE!$V$3:$AD$2923,9,0)&amp;"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VLOOKUP(C205,SOURCE!V$6:AB$10102,7,0)</f>
        <v>1230</v>
      </c>
      <c r="J205" s="25" t="str">
        <f>VLOOKUP(C205,SOURCE!V$6:AB$10102,6,0)</f>
        <v>GEOMGAUSS_WHITE_LGAUSS_BLACK_R</v>
      </c>
      <c r="K205" s="26" t="str">
        <f t="shared" si="4"/>
        <v>GeomGAUSS_WHITE_LGAUSS_BLACK_R</v>
      </c>
      <c r="L205" s="35" t="str">
        <f>VLOOKUP(C205,SOURCE!V$6:AB$10102,2,0)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VLOOKUP(C206,SOURCE!$V$3:$AC$2923,8,0)</f>
        <v>ITM_GEOMM1</v>
      </c>
      <c r="E206" s="23" t="str">
        <f>CHAR(34)&amp;VLOOKUP(C206,SOURCE!$V$3:$AC$2923,6,0)&amp;CHAR(34)</f>
        <v>"GEOM^MINUS_1"</v>
      </c>
      <c r="F206" s="20" t="str">
        <f>VLOOKUP(C206,SOURCE!$V$3:$AD$2923,9,0)&amp;"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VLOOKUP(C206,SOURCE!V$6:AB$10102,7,0)</f>
        <v>1231</v>
      </c>
      <c r="J206" s="25" t="str">
        <f>VLOOKUP(C206,SOURCE!V$6:AB$10102,6,0)</f>
        <v>GEOM^MINUS_1</v>
      </c>
      <c r="K206" s="26" t="str">
        <f t="shared" si="4"/>
        <v>Geom^MINUS_1</v>
      </c>
      <c r="L206" s="35" t="str">
        <f>VLOOKUP(C206,SOURCE!V$6:AB$10102,2,0)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VLOOKUP(C207,SOURCE!$V$3:$AC$2923,8,0)</f>
        <v>ITM_HYPERP</v>
      </c>
      <c r="E207" s="23" t="str">
        <f>CHAR(34)&amp;VLOOKUP(C207,SOURCE!$V$3:$AC$2923,6,0)&amp;CHAR(34)</f>
        <v>"HYPERP"</v>
      </c>
      <c r="F207" s="20" t="str">
        <f>VLOOKUP(C207,SOURCE!$V$3:$AD$2923,9,0)&amp;"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VLOOKUP(C207,SOURCE!V$6:AB$10102,7,0)</f>
        <v>1233</v>
      </c>
      <c r="J207" s="25" t="str">
        <f>VLOOKUP(C207,SOURCE!V$6:AB$10102,6,0)</f>
        <v>HYPERP</v>
      </c>
      <c r="K207" s="26" t="str">
        <f t="shared" si="4"/>
        <v>Hyperp</v>
      </c>
      <c r="L207" s="35" t="str">
        <f>VLOOKUP(C207,SOURCE!V$6:AB$10102,2,0)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VLOOKUP(C208,SOURCE!$V$3:$AC$2923,8,0)</f>
        <v>ITM_HYPER</v>
      </c>
      <c r="E208" s="23" t="str">
        <f>CHAR(34)&amp;VLOOKUP(C208,SOURCE!$V$3:$AC$2923,6,0)&amp;CHAR(34)</f>
        <v>"HYPERGAUSS_BLACK_LGAUSS_WHITE_R"</v>
      </c>
      <c r="F208" s="20" t="str">
        <f>VLOOKUP(C208,SOURCE!$V$3:$AD$2923,9,0)&amp;"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VLOOKUP(C208,SOURCE!V$6:AB$10102,7,0)</f>
        <v>1234</v>
      </c>
      <c r="J208" s="25" t="str">
        <f>VLOOKUP(C208,SOURCE!V$6:AB$10102,6,0)</f>
        <v>HYPERGAUSS_BLACK_LGAUSS_WHITE_R</v>
      </c>
      <c r="K208" s="26" t="str">
        <f t="shared" si="4"/>
        <v>HyperGAUSS_BLACK_LGAUSS_WHITE_R</v>
      </c>
      <c r="L208" s="35" t="str">
        <f>VLOOKUP(C208,SOURCE!V$6:AB$10102,2,0)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VLOOKUP(C209,SOURCE!$V$3:$AC$2923,8,0)</f>
        <v>ITM_HYPERU</v>
      </c>
      <c r="E209" s="23" t="str">
        <f>CHAR(34)&amp;VLOOKUP(C209,SOURCE!$V$3:$AC$2923,6,0)&amp;CHAR(34)</f>
        <v>"HYPERGAUSS_WHITE_LGAUSS_BLACK_R"</v>
      </c>
      <c r="F209" s="20" t="str">
        <f>VLOOKUP(C209,SOURCE!$V$3:$AD$2923,9,0)&amp;"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VLOOKUP(C209,SOURCE!V$6:AB$10102,7,0)</f>
        <v>1235</v>
      </c>
      <c r="J209" s="25" t="str">
        <f>VLOOKUP(C209,SOURCE!V$6:AB$10102,6,0)</f>
        <v>HYPERGAUSS_WHITE_LGAUSS_BLACK_R</v>
      </c>
      <c r="K209" s="26" t="str">
        <f t="shared" si="4"/>
        <v>HyperGAUSS_WHITE_LGAUSS_BLACK_R</v>
      </c>
      <c r="L209" s="35" t="str">
        <f>VLOOKUP(C209,SOURCE!V$6:AB$10102,2,0)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VLOOKUP(C210,SOURCE!$V$3:$AC$2923,8,0)</f>
        <v>ITM_HYPERM1</v>
      </c>
      <c r="E210" s="23" t="str">
        <f>CHAR(34)&amp;VLOOKUP(C210,SOURCE!$V$3:$AC$2923,6,0)&amp;CHAR(34)</f>
        <v>"HYPER^MINUS_1"</v>
      </c>
      <c r="F210" s="20" t="str">
        <f>VLOOKUP(C210,SOURCE!$V$3:$AD$2923,9,0)&amp;"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VLOOKUP(C210,SOURCE!V$6:AB$10102,7,0)</f>
        <v>1236</v>
      </c>
      <c r="J210" s="25" t="str">
        <f>VLOOKUP(C210,SOURCE!V$6:AB$10102,6,0)</f>
        <v>HYPER^MINUS_1</v>
      </c>
      <c r="K210" s="26" t="str">
        <f t="shared" si="4"/>
        <v>Hyper^MINUS_1</v>
      </c>
      <c r="L210" s="35" t="str">
        <f>VLOOKUP(C210,SOURCE!V$6:AB$10102,2,0)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VLOOKUP(C211,SOURCE!$V$3:$AC$2923,8,0)</f>
        <v>ITM_LGNRMP</v>
      </c>
      <c r="E211" s="23" t="str">
        <f>CHAR(34)&amp;VLOOKUP(C211,SOURCE!$V$3:$AC$2923,6,0)&amp;CHAR(34)</f>
        <v>"LGNRMP"</v>
      </c>
      <c r="F211" s="20" t="str">
        <f>VLOOKUP(C211,SOURCE!$V$3:$AD$2923,9,0)&amp;"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VLOOKUP(C211,SOURCE!V$6:AB$10102,7,0)</f>
        <v>1238</v>
      </c>
      <c r="J211" s="25" t="str">
        <f>VLOOKUP(C211,SOURCE!V$6:AB$10102,6,0)</f>
        <v>LGNRMP</v>
      </c>
      <c r="K211" s="26" t="str">
        <f t="shared" si="4"/>
        <v>LgNrmp</v>
      </c>
      <c r="L211" s="35" t="str">
        <f>VLOOKUP(C211,SOURCE!V$6:AB$10102,2,0)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VLOOKUP(C212,SOURCE!$V$3:$AC$2923,8,0)</f>
        <v>ITM_LGNRM</v>
      </c>
      <c r="E212" s="23" t="str">
        <f>CHAR(34)&amp;VLOOKUP(C212,SOURCE!$V$3:$AC$2923,6,0)&amp;CHAR(34)</f>
        <v>"LGNRMGAUSS_BLACK_LGAUSS_WHITE_R"</v>
      </c>
      <c r="F212" s="20" t="str">
        <f>VLOOKUP(C212,SOURCE!$V$3:$AD$2923,9,0)&amp;"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VLOOKUP(C212,SOURCE!V$6:AB$10102,7,0)</f>
        <v>1239</v>
      </c>
      <c r="J212" s="25" t="str">
        <f>VLOOKUP(C212,SOURCE!V$6:AB$10102,6,0)</f>
        <v>LGNRMGAUSS_BLACK_LGAUSS_WHITE_R</v>
      </c>
      <c r="K212" s="26" t="str">
        <f t="shared" si="4"/>
        <v>LgNrmGAUSS_BLACK_LGAUSS_WHITE_R</v>
      </c>
      <c r="L212" s="35" t="str">
        <f>VLOOKUP(C212,SOURCE!V$6:AB$10102,2,0)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VLOOKUP(C213,SOURCE!$V$3:$AC$2923,8,0)</f>
        <v>ITM_LGNRMU</v>
      </c>
      <c r="E213" s="23" t="str">
        <f>CHAR(34)&amp;VLOOKUP(C213,SOURCE!$V$3:$AC$2923,6,0)&amp;CHAR(34)</f>
        <v>"LGNRMGAUSS_WHITE_LGAUSS_BLACK_R"</v>
      </c>
      <c r="F213" s="20" t="str">
        <f>VLOOKUP(C213,SOURCE!$V$3:$AD$2923,9,0)&amp;"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VLOOKUP(C213,SOURCE!V$6:AB$10102,7,0)</f>
        <v>1240</v>
      </c>
      <c r="J213" s="25" t="str">
        <f>VLOOKUP(C213,SOURCE!V$6:AB$10102,6,0)</f>
        <v>LGNRMGAUSS_WHITE_LGAUSS_BLACK_R</v>
      </c>
      <c r="K213" s="26" t="str">
        <f t="shared" si="4"/>
        <v>LgNrmGAUSS_WHITE_LGAUSS_BLACK_R</v>
      </c>
      <c r="L213" s="35" t="str">
        <f>VLOOKUP(C213,SOURCE!V$6:AB$10102,2,0)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VLOOKUP(C214,SOURCE!$V$3:$AC$2923,8,0)</f>
        <v>ITM_LGNRMM1</v>
      </c>
      <c r="E214" s="23" t="str">
        <f>CHAR(34)&amp;VLOOKUP(C214,SOURCE!$V$3:$AC$2923,6,0)&amp;CHAR(34)</f>
        <v>"LGNRM^MINUS_1"</v>
      </c>
      <c r="F214" s="20" t="str">
        <f>VLOOKUP(C214,SOURCE!$V$3:$AD$2923,9,0)&amp;"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VLOOKUP(C214,SOURCE!V$6:AB$10102,7,0)</f>
        <v>1241</v>
      </c>
      <c r="J214" s="25" t="str">
        <f>VLOOKUP(C214,SOURCE!V$6:AB$10102,6,0)</f>
        <v>LGNRM^MINUS_1</v>
      </c>
      <c r="K214" s="26" t="str">
        <f t="shared" si="4"/>
        <v>LgNrm^MINUS_1</v>
      </c>
      <c r="L214" s="35" t="str">
        <f>VLOOKUP(C214,SOURCE!V$6:AB$10102,2,0)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VLOOKUP(C215,SOURCE!$V$3:$AC$2923,8,0)</f>
        <v>ITM_LOGISP</v>
      </c>
      <c r="E215" s="23" t="str">
        <f>CHAR(34)&amp;VLOOKUP(C215,SOURCE!$V$3:$AC$2923,6,0)&amp;CHAR(34)</f>
        <v>"LOGISP"</v>
      </c>
      <c r="F215" s="20" t="str">
        <f>VLOOKUP(C215,SOURCE!$V$3:$AD$2923,9,0)&amp;"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VLOOKUP(C215,SOURCE!V$6:AB$10102,7,0)</f>
        <v>1243</v>
      </c>
      <c r="J215" s="25" t="str">
        <f>VLOOKUP(C215,SOURCE!V$6:AB$10102,6,0)</f>
        <v>LOGISP</v>
      </c>
      <c r="K215" s="26" t="str">
        <f t="shared" si="4"/>
        <v>Logisp</v>
      </c>
      <c r="L215" s="35" t="str">
        <f>VLOOKUP(C215,SOURCE!V$6:AB$10102,2,0)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VLOOKUP(C216,SOURCE!$V$3:$AC$2923,8,0)</f>
        <v>ITM_LOGIS</v>
      </c>
      <c r="E216" s="23" t="str">
        <f>CHAR(34)&amp;VLOOKUP(C216,SOURCE!$V$3:$AC$2923,6,0)&amp;CHAR(34)</f>
        <v>"LOGISGAUSS_BLACK_LGAUSS_WHITE_R"</v>
      </c>
      <c r="F216" s="20" t="str">
        <f>VLOOKUP(C216,SOURCE!$V$3:$AD$2923,9,0)&amp;"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VLOOKUP(C216,SOURCE!V$6:AB$10102,7,0)</f>
        <v>1244</v>
      </c>
      <c r="J216" s="25" t="str">
        <f>VLOOKUP(C216,SOURCE!V$6:AB$10102,6,0)</f>
        <v>LOGISGAUSS_BLACK_LGAUSS_WHITE_R</v>
      </c>
      <c r="K216" s="26" t="str">
        <f t="shared" si="4"/>
        <v>LogisGAUSS_BLACK_LGAUSS_WHITE_R</v>
      </c>
      <c r="L216" s="35" t="str">
        <f>VLOOKUP(C216,SOURCE!V$6:AB$10102,2,0)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VLOOKUP(C217,SOURCE!$V$3:$AC$2923,8,0)</f>
        <v>ITM_LOGISU</v>
      </c>
      <c r="E217" s="23" t="str">
        <f>CHAR(34)&amp;VLOOKUP(C217,SOURCE!$V$3:$AC$2923,6,0)&amp;CHAR(34)</f>
        <v>"LOGISGAUSS_WHITE_LGAUSS_BLACK_R"</v>
      </c>
      <c r="F217" s="20" t="str">
        <f>VLOOKUP(C217,SOURCE!$V$3:$AD$2923,9,0)&amp;"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VLOOKUP(C217,SOURCE!V$6:AB$10102,7,0)</f>
        <v>1245</v>
      </c>
      <c r="J217" s="25" t="str">
        <f>VLOOKUP(C217,SOURCE!V$6:AB$10102,6,0)</f>
        <v>LOGISGAUSS_WHITE_LGAUSS_BLACK_R</v>
      </c>
      <c r="K217" s="26" t="str">
        <f t="shared" si="4"/>
        <v>LogisGAUSS_WHITE_LGAUSS_BLACK_R</v>
      </c>
      <c r="L217" s="35" t="str">
        <f>VLOOKUP(C217,SOURCE!V$6:AB$10102,2,0)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VLOOKUP(C218,SOURCE!$V$3:$AC$2923,8,0)</f>
        <v>ITM_LOGISM1</v>
      </c>
      <c r="E218" s="23" t="str">
        <f>CHAR(34)&amp;VLOOKUP(C218,SOURCE!$V$3:$AC$2923,6,0)&amp;CHAR(34)</f>
        <v>"LOGIS^MINUS_1"</v>
      </c>
      <c r="F218" s="20" t="str">
        <f>VLOOKUP(C218,SOURCE!$V$3:$AD$2923,9,0)&amp;"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VLOOKUP(C218,SOURCE!V$6:AB$10102,7,0)</f>
        <v>1246</v>
      </c>
      <c r="J218" s="25" t="str">
        <f>VLOOKUP(C218,SOURCE!V$6:AB$10102,6,0)</f>
        <v>LOGIS^MINUS_1</v>
      </c>
      <c r="K218" s="26" t="str">
        <f t="shared" si="4"/>
        <v>Logis^MINUS_1</v>
      </c>
      <c r="L218" s="35" t="str">
        <f>VLOOKUP(C218,SOURCE!V$6:AB$10102,2,0)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VLOOKUP(C219,SOURCE!$V$3:$AC$2923,8,0)</f>
        <v>ITM_NBINP</v>
      </c>
      <c r="E219" s="23" t="str">
        <f>CHAR(34)&amp;VLOOKUP(C219,SOURCE!$V$3:$AC$2923,6,0)&amp;CHAR(34)</f>
        <v>"NBINP"</v>
      </c>
      <c r="F219" s="20" t="str">
        <f>VLOOKUP(C219,SOURCE!$V$3:$AD$2923,9,0)&amp;"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VLOOKUP(C219,SOURCE!V$6:AB$10102,7,0)</f>
        <v>1248</v>
      </c>
      <c r="J219" s="25" t="str">
        <f>VLOOKUP(C219,SOURCE!V$6:AB$10102,6,0)</f>
        <v>NBINP</v>
      </c>
      <c r="K219" s="26" t="str">
        <f t="shared" si="4"/>
        <v>NBinp</v>
      </c>
      <c r="L219" s="35" t="str">
        <f>VLOOKUP(C219,SOURCE!V$6:AB$10102,2,0)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VLOOKUP(C220,SOURCE!$V$3:$AC$2923,8,0)</f>
        <v>ITM_NBIN</v>
      </c>
      <c r="E220" s="23" t="str">
        <f>CHAR(34)&amp;VLOOKUP(C220,SOURCE!$V$3:$AC$2923,6,0)&amp;CHAR(34)</f>
        <v>"NBINGAUSS_BLACK_LGAUSS_WHITE_R"</v>
      </c>
      <c r="F220" s="20" t="str">
        <f>VLOOKUP(C220,SOURCE!$V$3:$AD$2923,9,0)&amp;"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VLOOKUP(C220,SOURCE!V$6:AB$10102,7,0)</f>
        <v>1249</v>
      </c>
      <c r="J220" s="25" t="str">
        <f>VLOOKUP(C220,SOURCE!V$6:AB$10102,6,0)</f>
        <v>NBINGAUSS_BLACK_LGAUSS_WHITE_R</v>
      </c>
      <c r="K220" s="26" t="str">
        <f t="shared" si="4"/>
        <v>NBinGAUSS_BLACK_LGAUSS_WHITE_R</v>
      </c>
      <c r="L220" s="35" t="str">
        <f>VLOOKUP(C220,SOURCE!V$6:AB$10102,2,0)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VLOOKUP(C221,SOURCE!$V$3:$AC$2923,8,0)</f>
        <v>ITM_NBINU</v>
      </c>
      <c r="E221" s="23" t="str">
        <f>CHAR(34)&amp;VLOOKUP(C221,SOURCE!$V$3:$AC$2923,6,0)&amp;CHAR(34)</f>
        <v>"NBINGAUSS_WHITE_LGAUSS_BLACK_R"</v>
      </c>
      <c r="F221" s="20" t="str">
        <f>VLOOKUP(C221,SOURCE!$V$3:$AD$2923,9,0)&amp;"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VLOOKUP(C221,SOURCE!V$6:AB$10102,7,0)</f>
        <v>1250</v>
      </c>
      <c r="J221" s="25" t="str">
        <f>VLOOKUP(C221,SOURCE!V$6:AB$10102,6,0)</f>
        <v>NBINGAUSS_WHITE_LGAUSS_BLACK_R</v>
      </c>
      <c r="K221" s="26" t="str">
        <f t="shared" si="4"/>
        <v>NBinGAUSS_WHITE_LGAUSS_BLACK_R</v>
      </c>
      <c r="L221" s="35" t="str">
        <f>VLOOKUP(C221,SOURCE!V$6:AB$10102,2,0)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VLOOKUP(C222,SOURCE!$V$3:$AC$2923,8,0)</f>
        <v>ITM_NBINM1</v>
      </c>
      <c r="E222" s="23" t="str">
        <f>CHAR(34)&amp;VLOOKUP(C222,SOURCE!$V$3:$AC$2923,6,0)&amp;CHAR(34)</f>
        <v>"NBIN^MINUS_1"</v>
      </c>
      <c r="F222" s="20" t="str">
        <f>VLOOKUP(C222,SOURCE!$V$3:$AD$2923,9,0)&amp;"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VLOOKUP(C222,SOURCE!V$6:AB$10102,7,0)</f>
        <v>1251</v>
      </c>
      <c r="J222" s="25" t="str">
        <f>VLOOKUP(C222,SOURCE!V$6:AB$10102,6,0)</f>
        <v>NBIN^MINUS_1</v>
      </c>
      <c r="K222" s="26" t="str">
        <f t="shared" si="4"/>
        <v>NBin^MINUS_1</v>
      </c>
      <c r="L222" s="35" t="str">
        <f>VLOOKUP(C222,SOURCE!V$6:AB$10102,2,0)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VLOOKUP(C223,SOURCE!$V$3:$AC$2923,8,0)</f>
        <v>ITM_NORMLP</v>
      </c>
      <c r="E223" s="23" t="str">
        <f>CHAR(34)&amp;VLOOKUP(C223,SOURCE!$V$3:$AC$2923,6,0)&amp;CHAR(34)</f>
        <v>"NORMLP"</v>
      </c>
      <c r="F223" s="20" t="str">
        <f>VLOOKUP(C223,SOURCE!$V$3:$AD$2923,9,0)&amp;"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VLOOKUP(C223,SOURCE!V$6:AB$10102,7,0)</f>
        <v>1253</v>
      </c>
      <c r="J223" s="25" t="str">
        <f>VLOOKUP(C223,SOURCE!V$6:AB$10102,6,0)</f>
        <v>NORMLP</v>
      </c>
      <c r="K223" s="26" t="str">
        <f t="shared" si="4"/>
        <v>Normlp</v>
      </c>
      <c r="L223" s="35" t="str">
        <f>VLOOKUP(C223,SOURCE!V$6:AB$10102,2,0)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VLOOKUP(C224,SOURCE!$V$3:$AC$2923,8,0)</f>
        <v>ITM_NORML</v>
      </c>
      <c r="E224" s="23" t="str">
        <f>CHAR(34)&amp;VLOOKUP(C224,SOURCE!$V$3:$AC$2923,6,0)&amp;CHAR(34)</f>
        <v>"NORMLGAUSS_BLACK_LGAUSS_WHITE_R"</v>
      </c>
      <c r="F224" s="20" t="str">
        <f>VLOOKUP(C224,SOURCE!$V$3:$AD$2923,9,0)&amp;"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VLOOKUP(C224,SOURCE!V$6:AB$10102,7,0)</f>
        <v>1254</v>
      </c>
      <c r="J224" s="25" t="str">
        <f>VLOOKUP(C224,SOURCE!V$6:AB$10102,6,0)</f>
        <v>NORMLGAUSS_BLACK_LGAUSS_WHITE_R</v>
      </c>
      <c r="K224" s="26" t="str">
        <f t="shared" si="4"/>
        <v>NormlGAUSS_BLACK_LGAUSS_WHITE_R</v>
      </c>
      <c r="L224" s="35" t="str">
        <f>VLOOKUP(C224,SOURCE!V$6:AB$10102,2,0)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VLOOKUP(C225,SOURCE!$V$3:$AC$2923,8,0)</f>
        <v>ITM_NORMLU</v>
      </c>
      <c r="E225" s="23" t="str">
        <f>CHAR(34)&amp;VLOOKUP(C225,SOURCE!$V$3:$AC$2923,6,0)&amp;CHAR(34)</f>
        <v>"NORMLGAUSS_WHITE_LGAUSS_BLACK_R"</v>
      </c>
      <c r="F225" s="20" t="str">
        <f>VLOOKUP(C225,SOURCE!$V$3:$AD$2923,9,0)&amp;"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VLOOKUP(C225,SOURCE!V$6:AB$10102,7,0)</f>
        <v>1255</v>
      </c>
      <c r="J225" s="25" t="str">
        <f>VLOOKUP(C225,SOURCE!V$6:AB$10102,6,0)</f>
        <v>NORMLGAUSS_WHITE_LGAUSS_BLACK_R</v>
      </c>
      <c r="K225" s="26" t="str">
        <f t="shared" si="4"/>
        <v>NormlGAUSS_WHITE_LGAUSS_BLACK_R</v>
      </c>
      <c r="L225" s="35" t="str">
        <f>VLOOKUP(C225,SOURCE!V$6:AB$10102,2,0)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VLOOKUP(C226,SOURCE!$V$3:$AC$2923,8,0)</f>
        <v>ITM_NORMLM1</v>
      </c>
      <c r="E226" s="23" t="str">
        <f>CHAR(34)&amp;VLOOKUP(C226,SOURCE!$V$3:$AC$2923,6,0)&amp;CHAR(34)</f>
        <v>"NORML^MINUS_1"</v>
      </c>
      <c r="F226" s="20" t="str">
        <f>VLOOKUP(C226,SOURCE!$V$3:$AD$2923,9,0)&amp;"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VLOOKUP(C226,SOURCE!V$6:AB$10102,7,0)</f>
        <v>1256</v>
      </c>
      <c r="J226" s="25" t="str">
        <f>VLOOKUP(C226,SOURCE!V$6:AB$10102,6,0)</f>
        <v>NORML^MINUS_1</v>
      </c>
      <c r="K226" s="26" t="str">
        <f t="shared" si="4"/>
        <v>Norml^MINUS_1</v>
      </c>
      <c r="L226" s="35" t="str">
        <f>VLOOKUP(C226,SOURCE!V$6:AB$10102,2,0)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VLOOKUP(C227,SOURCE!$V$3:$AC$2923,8,0)</f>
        <v>ITM_POISSP</v>
      </c>
      <c r="E227" s="23" t="str">
        <f>CHAR(34)&amp;VLOOKUP(C227,SOURCE!$V$3:$AC$2923,6,0)&amp;CHAR(34)</f>
        <v>"POISSP"</v>
      </c>
      <c r="F227" s="20" t="str">
        <f>VLOOKUP(C227,SOURCE!$V$3:$AD$2923,9,0)&amp;"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VLOOKUP(C227,SOURCE!V$6:AB$10102,7,0)</f>
        <v>1258</v>
      </c>
      <c r="J227" s="25" t="str">
        <f>VLOOKUP(C227,SOURCE!V$6:AB$10102,6,0)</f>
        <v>POISSP</v>
      </c>
      <c r="K227" s="26" t="str">
        <f t="shared" si="4"/>
        <v>Poissp</v>
      </c>
      <c r="L227" s="35" t="str">
        <f>VLOOKUP(C227,SOURCE!V$6:AB$10102,2,0)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VLOOKUP(C228,SOURCE!$V$3:$AC$2923,8,0)</f>
        <v>ITM_POISS</v>
      </c>
      <c r="E228" s="23" t="str">
        <f>CHAR(34)&amp;VLOOKUP(C228,SOURCE!$V$3:$AC$2923,6,0)&amp;CHAR(34)</f>
        <v>"POISSGAUSS_BLACK_LGAUSS_WHITE_R"</v>
      </c>
      <c r="F228" s="20" t="str">
        <f>VLOOKUP(C228,SOURCE!$V$3:$AD$2923,9,0)&amp;"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VLOOKUP(C228,SOURCE!V$6:AB$10102,7,0)</f>
        <v>1259</v>
      </c>
      <c r="J228" s="25" t="str">
        <f>VLOOKUP(C228,SOURCE!V$6:AB$10102,6,0)</f>
        <v>POISSGAUSS_BLACK_LGAUSS_WHITE_R</v>
      </c>
      <c r="K228" s="26" t="str">
        <f t="shared" si="4"/>
        <v>PoissGAUSS_BLACK_LGAUSS_WHITE_R</v>
      </c>
      <c r="L228" s="35" t="str">
        <f>VLOOKUP(C228,SOURCE!V$6:AB$10102,2,0)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VLOOKUP(C229,SOURCE!$V$3:$AC$2923,8,0)</f>
        <v>ITM_POISSU</v>
      </c>
      <c r="E229" s="23" t="str">
        <f>CHAR(34)&amp;VLOOKUP(C229,SOURCE!$V$3:$AC$2923,6,0)&amp;CHAR(34)</f>
        <v>"POISSGAUSS_WHITE_LGAUSS_BLACK_R"</v>
      </c>
      <c r="F229" s="20" t="str">
        <f>VLOOKUP(C229,SOURCE!$V$3:$AD$2923,9,0)&amp;"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VLOOKUP(C229,SOURCE!V$6:AB$10102,7,0)</f>
        <v>1260</v>
      </c>
      <c r="J229" s="25" t="str">
        <f>VLOOKUP(C229,SOURCE!V$6:AB$10102,6,0)</f>
        <v>POISSGAUSS_WHITE_LGAUSS_BLACK_R</v>
      </c>
      <c r="K229" s="26" t="str">
        <f t="shared" si="4"/>
        <v>PoissGAUSS_WHITE_LGAUSS_BLACK_R</v>
      </c>
      <c r="L229" s="35" t="str">
        <f>VLOOKUP(C229,SOURCE!V$6:AB$10102,2,0)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VLOOKUP(C230,SOURCE!$V$3:$AC$2923,8,0)</f>
        <v>ITM_POISSM1</v>
      </c>
      <c r="E230" s="23" t="str">
        <f>CHAR(34)&amp;VLOOKUP(C230,SOURCE!$V$3:$AC$2923,6,0)&amp;CHAR(34)</f>
        <v>"POISS^MINUS_1"</v>
      </c>
      <c r="F230" s="20" t="str">
        <f>VLOOKUP(C230,SOURCE!$V$3:$AD$2923,9,0)&amp;"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VLOOKUP(C230,SOURCE!V$6:AB$10102,7,0)</f>
        <v>1261</v>
      </c>
      <c r="J230" s="25" t="str">
        <f>VLOOKUP(C230,SOURCE!V$6:AB$10102,6,0)</f>
        <v>POISS^MINUS_1</v>
      </c>
      <c r="K230" s="26" t="str">
        <f t="shared" si="4"/>
        <v>Poiss^MINUS_1</v>
      </c>
      <c r="L230" s="35" t="str">
        <f>VLOOKUP(C230,SOURCE!V$6:AB$10102,2,0)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VLOOKUP(C231,SOURCE!$V$3:$AC$2923,8,0)</f>
        <v>ITM_TPX</v>
      </c>
      <c r="E231" s="23" t="str">
        <f>CHAR(34)&amp;VLOOKUP(C231,SOURCE!$V$3:$AC$2923,6,0)&amp;CHAR(34)</f>
        <v>"TP(X)"</v>
      </c>
      <c r="F231" s="20" t="str">
        <f>VLOOKUP(C231,SOURCE!$V$3:$AD$2923,9,0)&amp;"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VLOOKUP(C231,SOURCE!V$6:AB$10102,7,0)</f>
        <v>1263</v>
      </c>
      <c r="J231" s="25" t="str">
        <f>VLOOKUP(C231,SOURCE!V$6:AB$10102,6,0)</f>
        <v>TP(X)</v>
      </c>
      <c r="K231" s="26" t="str">
        <f t="shared" si="4"/>
        <v>tp(x)</v>
      </c>
      <c r="L231" s="35" t="str">
        <f>VLOOKUP(C231,SOURCE!V$6:AB$10102,2,0)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VLOOKUP(C232,SOURCE!$V$3:$AC$2923,8,0)</f>
        <v>ITM_TX</v>
      </c>
      <c r="E232" s="23" t="str">
        <f>CHAR(34)&amp;VLOOKUP(C232,SOURCE!$V$3:$AC$2923,6,0)&amp;CHAR(34)</f>
        <v>"TGAUSS_BLACK_LGAUSS_WHITE_R(X)"</v>
      </c>
      <c r="F232" s="20" t="str">
        <f>VLOOKUP(C232,SOURCE!$V$3:$AD$2923,9,0)&amp;"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VLOOKUP(C232,SOURCE!V$6:AB$10102,7,0)</f>
        <v>1264</v>
      </c>
      <c r="J232" s="25" t="str">
        <f>VLOOKUP(C232,SOURCE!V$6:AB$10102,6,0)</f>
        <v>TGAUSS_BLACK_LGAUSS_WHITE_R(X)</v>
      </c>
      <c r="K232" s="26" t="str">
        <f t="shared" si="4"/>
        <v>tGAUSS_BLACK_LGAUSS_WHITE_R(x)</v>
      </c>
      <c r="L232" s="35" t="str">
        <f>VLOOKUP(C232,SOURCE!V$6:AB$10102,2,0)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VLOOKUP(C233,SOURCE!$V$3:$AC$2923,8,0)</f>
        <v>ITM_TUX</v>
      </c>
      <c r="E233" s="23" t="str">
        <f>CHAR(34)&amp;VLOOKUP(C233,SOURCE!$V$3:$AC$2923,6,0)&amp;CHAR(34)</f>
        <v>"TGAUSS_WHITE_LGAUSS_BLACK_R(X)"</v>
      </c>
      <c r="F233" s="20" t="str">
        <f>VLOOKUP(C233,SOURCE!$V$3:$AD$2923,9,0)&amp;"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VLOOKUP(C233,SOURCE!V$6:AB$10102,7,0)</f>
        <v>1265</v>
      </c>
      <c r="J233" s="25" t="str">
        <f>VLOOKUP(C233,SOURCE!V$6:AB$10102,6,0)</f>
        <v>TGAUSS_WHITE_LGAUSS_BLACK_R(X)</v>
      </c>
      <c r="K233" s="26" t="str">
        <f t="shared" si="4"/>
        <v>tGAUSS_WHITE_LGAUSS_BLACK_R(x)</v>
      </c>
      <c r="L233" s="35" t="str">
        <f>VLOOKUP(C233,SOURCE!V$6:AB$10102,2,0)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VLOOKUP(C234,SOURCE!$V$3:$AC$2923,8,0)</f>
        <v>ITM_TM1P</v>
      </c>
      <c r="E234" s="23" t="str">
        <f>CHAR(34)&amp;VLOOKUP(C234,SOURCE!$V$3:$AC$2923,6,0)&amp;CHAR(34)</f>
        <v>"T^MINUS_1(P)"</v>
      </c>
      <c r="F234" s="20" t="str">
        <f>VLOOKUP(C234,SOURCE!$V$3:$AD$2923,9,0)&amp;"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VLOOKUP(C234,SOURCE!V$6:AB$10102,7,0)</f>
        <v>1266</v>
      </c>
      <c r="J234" s="25" t="str">
        <f>VLOOKUP(C234,SOURCE!V$6:AB$10102,6,0)</f>
        <v>T^MINUS_1(P)</v>
      </c>
      <c r="K234" s="26" t="str">
        <f t="shared" si="4"/>
        <v>t^MINUS_1(p)</v>
      </c>
      <c r="L234" s="35" t="str">
        <f>VLOOKUP(C234,SOURCE!V$6:AB$10102,2,0)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VLOOKUP(C235,SOURCE!$V$3:$AC$2923,8,0)</f>
        <v>ITM_WEIBLP</v>
      </c>
      <c r="E235" s="23" t="str">
        <f>CHAR(34)&amp;VLOOKUP(C235,SOURCE!$V$3:$AC$2923,6,0)&amp;CHAR(34)</f>
        <v>"WEIBLP"</v>
      </c>
      <c r="F235" s="20" t="str">
        <f>VLOOKUP(C235,SOURCE!$V$3:$AD$2923,9,0)&amp;"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VLOOKUP(C235,SOURCE!V$6:AB$10102,7,0)</f>
        <v>1268</v>
      </c>
      <c r="J235" s="25" t="str">
        <f>VLOOKUP(C235,SOURCE!V$6:AB$10102,6,0)</f>
        <v>WEIBLP</v>
      </c>
      <c r="K235" s="26" t="str">
        <f t="shared" si="4"/>
        <v>Weiblp</v>
      </c>
      <c r="L235" s="35" t="str">
        <f>VLOOKUP(C235,SOURCE!V$6:AB$10102,2,0)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VLOOKUP(C236,SOURCE!$V$3:$AC$2923,8,0)</f>
        <v>ITM_WEIBL</v>
      </c>
      <c r="E236" s="23" t="str">
        <f>CHAR(34)&amp;VLOOKUP(C236,SOURCE!$V$3:$AC$2923,6,0)&amp;CHAR(34)</f>
        <v>"WEIBLGAUSS_BLACK_LGAUSS_WHITE_R"</v>
      </c>
      <c r="F236" s="20" t="str">
        <f>VLOOKUP(C236,SOURCE!$V$3:$AD$2923,9,0)&amp;"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VLOOKUP(C236,SOURCE!V$6:AB$10102,7,0)</f>
        <v>1269</v>
      </c>
      <c r="J236" s="25" t="str">
        <f>VLOOKUP(C236,SOURCE!V$6:AB$10102,6,0)</f>
        <v>WEIBLGAUSS_BLACK_LGAUSS_WHITE_R</v>
      </c>
      <c r="K236" s="26" t="str">
        <f t="shared" si="4"/>
        <v>WeiblGAUSS_BLACK_LGAUSS_WHITE_R</v>
      </c>
      <c r="L236" s="35" t="str">
        <f>VLOOKUP(C236,SOURCE!V$6:AB$10102,2,0)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VLOOKUP(C237,SOURCE!$V$3:$AC$2923,8,0)</f>
        <v>ITM_WEIBLU</v>
      </c>
      <c r="E237" s="23" t="str">
        <f>CHAR(34)&amp;VLOOKUP(C237,SOURCE!$V$3:$AC$2923,6,0)&amp;CHAR(34)</f>
        <v>"WEIBLGAUSS_WHITE_LGAUSS_BLACK_R"</v>
      </c>
      <c r="F237" s="20" t="str">
        <f>VLOOKUP(C237,SOURCE!$V$3:$AD$2923,9,0)&amp;"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VLOOKUP(C237,SOURCE!V$6:AB$10102,7,0)</f>
        <v>1270</v>
      </c>
      <c r="J237" s="25" t="str">
        <f>VLOOKUP(C237,SOURCE!V$6:AB$10102,6,0)</f>
        <v>WEIBLGAUSS_WHITE_LGAUSS_BLACK_R</v>
      </c>
      <c r="K237" s="26" t="str">
        <f t="shared" si="4"/>
        <v>WeiblGAUSS_WHITE_LGAUSS_BLACK_R</v>
      </c>
      <c r="L237" s="35" t="str">
        <f>VLOOKUP(C237,SOURCE!V$6:AB$10102,2,0)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VLOOKUP(C238,SOURCE!$V$3:$AC$2923,8,0)</f>
        <v>ITM_WEIBLM1</v>
      </c>
      <c r="E238" s="23" t="str">
        <f>CHAR(34)&amp;VLOOKUP(C238,SOURCE!$V$3:$AC$2923,6,0)&amp;CHAR(34)</f>
        <v>"WEIBL^MINUS_1"</v>
      </c>
      <c r="F238" s="20" t="str">
        <f>VLOOKUP(C238,SOURCE!$V$3:$AD$2923,9,0)&amp;"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VLOOKUP(C238,SOURCE!V$6:AB$10102,7,0)</f>
        <v>1271</v>
      </c>
      <c r="J238" s="25" t="str">
        <f>VLOOKUP(C238,SOURCE!V$6:AB$10102,6,0)</f>
        <v>WEIBL^MINUS_1</v>
      </c>
      <c r="K238" s="26" t="str">
        <f t="shared" si="4"/>
        <v>Weibl^MINUS_1</v>
      </c>
      <c r="L238" s="35" t="str">
        <f>VLOOKUP(C238,SOURCE!V$6:AB$10102,2,0)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VLOOKUP(C239,SOURCE!$V$3:$AC$2923,8,0)</f>
        <v>ITM_chi2Px</v>
      </c>
      <c r="E239" s="23" t="str">
        <f>CHAR(34)&amp;VLOOKUP(C239,SOURCE!$V$3:$AC$2923,6,0)&amp;CHAR(34)</f>
        <v>"CHI^2P(X)"</v>
      </c>
      <c r="F239" s="20" t="str">
        <f>VLOOKUP(C239,SOURCE!$V$3:$AD$2923,9,0)&amp;"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VLOOKUP(C239,SOURCE!V$6:AB$10102,7,0)</f>
        <v>1273</v>
      </c>
      <c r="J239" s="25" t="str">
        <f>VLOOKUP(C239,SOURCE!V$6:AB$10102,6,0)</f>
        <v>CHI^2P(X)</v>
      </c>
      <c r="K239" s="26" t="str">
        <f t="shared" si="4"/>
        <v>chi^2p(x)</v>
      </c>
      <c r="L239" s="35" t="str">
        <f>VLOOKUP(C239,SOURCE!V$6:AB$10102,2,0)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VLOOKUP(C240,SOURCE!$V$3:$AC$2923,8,0)</f>
        <v>ITM_chi2x</v>
      </c>
      <c r="E240" s="23" t="str">
        <f>CHAR(34)&amp;VLOOKUP(C240,SOURCE!$V$3:$AC$2923,6,0)&amp;CHAR(34)</f>
        <v>"CHI^2GAUSS_BLACK_LGAUSS_WHITE_R(X)"</v>
      </c>
      <c r="F240" s="20" t="str">
        <f>VLOOKUP(C240,SOURCE!$V$3:$AD$2923,9,0)&amp;"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VLOOKUP(C240,SOURCE!V$6:AB$10102,7,0)</f>
        <v>1274</v>
      </c>
      <c r="J240" s="25" t="str">
        <f>VLOOKUP(C240,SOURCE!V$6:AB$10102,6,0)</f>
        <v>CHI^2GAUSS_BLACK_LGAUSS_WHITE_R(X)</v>
      </c>
      <c r="K240" s="26" t="str">
        <f t="shared" si="4"/>
        <v>chi^2GAUSS_BLACK_LGAUSS_WHITE_R(x)</v>
      </c>
      <c r="L240" s="35" t="str">
        <f>VLOOKUP(C240,SOURCE!V$6:AB$10102,2,0)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VLOOKUP(C241,SOURCE!$V$3:$AC$2923,8,0)</f>
        <v>ITM_chi2ux</v>
      </c>
      <c r="E241" s="23" t="str">
        <f>CHAR(34)&amp;VLOOKUP(C241,SOURCE!$V$3:$AC$2923,6,0)&amp;CHAR(34)</f>
        <v>"CHI^2GAUSS_WHITE_LGAUSS_BLACK_R(X)"</v>
      </c>
      <c r="F241" s="20" t="str">
        <f>VLOOKUP(C241,SOURCE!$V$3:$AD$2923,9,0)&amp;"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VLOOKUP(C241,SOURCE!V$6:AB$10102,7,0)</f>
        <v>1275</v>
      </c>
      <c r="J241" s="25" t="str">
        <f>VLOOKUP(C241,SOURCE!V$6:AB$10102,6,0)</f>
        <v>CHI^2GAUSS_WHITE_LGAUSS_BLACK_R(X)</v>
      </c>
      <c r="K241" s="26" t="str">
        <f t="shared" si="4"/>
        <v>chi^2GAUSS_WHITE_LGAUSS_BLACK_R(x)</v>
      </c>
      <c r="L241" s="35" t="str">
        <f>VLOOKUP(C241,SOURCE!V$6:AB$10102,2,0)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VLOOKUP(C242,SOURCE!$V$3:$AC$2923,8,0)</f>
        <v>ITM_chi2M1</v>
      </c>
      <c r="E242" s="23" t="str">
        <f>CHAR(34)&amp;VLOOKUP(C242,SOURCE!$V$3:$AC$2923,6,0)&amp;CHAR(34)</f>
        <v>"(CHI^2)^MINUS_1"</v>
      </c>
      <c r="F242" s="20" t="str">
        <f>VLOOKUP(C242,SOURCE!$V$3:$AD$2923,9,0)&amp;"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VLOOKUP(C242,SOURCE!V$6:AB$10102,7,0)</f>
        <v>1276</v>
      </c>
      <c r="J242" s="25" t="str">
        <f>VLOOKUP(C242,SOURCE!V$6:AB$10102,6,0)</f>
        <v>(CHI^2)^MINUS_1</v>
      </c>
      <c r="K242" s="26" t="str">
        <f t="shared" si="4"/>
        <v>(chi^2)^MINUS_1</v>
      </c>
      <c r="L242" s="35" t="str">
        <f>VLOOKUP(C242,SOURCE!V$6:AB$10102,2,0)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VLOOKUP(C243,SOURCE!$V$3:$AC$2923,8,0)</f>
        <v>ITM_STDNORMLP</v>
      </c>
      <c r="E243" s="23" t="str">
        <f>CHAR(34)&amp;VLOOKUP(C243,SOURCE!$V$3:$AC$2923,6,0)&amp;CHAR(34)</f>
        <v>"PHIP"</v>
      </c>
      <c r="F243" s="20" t="str">
        <f>VLOOKUP(C243,SOURCE!$V$3:$AD$2923,9,0)&amp;"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VLOOKUP(C243,SOURCE!V$6:AB$10102,7,0)</f>
        <v>1278</v>
      </c>
      <c r="J243" s="25" t="str">
        <f>VLOOKUP(C243,SOURCE!V$6:AB$10102,6,0)</f>
        <v>PHIP</v>
      </c>
      <c r="K243" s="26" t="str">
        <f t="shared" si="4"/>
        <v>phip</v>
      </c>
      <c r="L243" s="35" t="str">
        <f>VLOOKUP(C243,SOURCE!V$6:AB$10102,2,0)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VLOOKUP(C244,SOURCE!$V$3:$AC$2923,8,0)</f>
        <v>ITM_STDNORML</v>
      </c>
      <c r="E244" s="23" t="str">
        <f>CHAR(34)&amp;VLOOKUP(C244,SOURCE!$V$3:$AC$2923,6,0)&amp;CHAR(34)</f>
        <v>"PHIGAUSS_BLACK_LGAUSS_WHITE_R"</v>
      </c>
      <c r="F244" s="20" t="str">
        <f>VLOOKUP(C244,SOURCE!$V$3:$AD$2923,9,0)&amp;"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VLOOKUP(C244,SOURCE!V$6:AB$10102,7,0)</f>
        <v>1279</v>
      </c>
      <c r="J244" s="25" t="str">
        <f>VLOOKUP(C244,SOURCE!V$6:AB$10102,6,0)</f>
        <v>PHIGAUSS_BLACK_LGAUSS_WHITE_R</v>
      </c>
      <c r="K244" s="26" t="str">
        <f t="shared" si="4"/>
        <v>PHIGAUSS_BLACK_LGAUSS_WHITE_R</v>
      </c>
      <c r="L244" s="35" t="str">
        <f>VLOOKUP(C244,SOURCE!V$6:AB$10102,2,0)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VLOOKUP(C245,SOURCE!$V$3:$AC$2923,8,0)</f>
        <v>ITM_STDNORMLU</v>
      </c>
      <c r="E245" s="23" t="str">
        <f>CHAR(34)&amp;VLOOKUP(C245,SOURCE!$V$3:$AC$2923,6,0)&amp;CHAR(34)</f>
        <v>"PHIGAUSS_WHITE_LGAUSS_BLACK_R"</v>
      </c>
      <c r="F245" s="20" t="str">
        <f>VLOOKUP(C245,SOURCE!$V$3:$AD$2923,9,0)&amp;"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VLOOKUP(C245,SOURCE!V$6:AB$10102,7,0)</f>
        <v>1280</v>
      </c>
      <c r="J245" s="25" t="str">
        <f>VLOOKUP(C245,SOURCE!V$6:AB$10102,6,0)</f>
        <v>PHIGAUSS_WHITE_LGAUSS_BLACK_R</v>
      </c>
      <c r="K245" s="26" t="str">
        <f t="shared" si="4"/>
        <v>PHIGAUSS_WHITE_LGAUSS_BLACK_R</v>
      </c>
      <c r="L245" s="35" t="str">
        <f>VLOOKUP(C245,SOURCE!V$6:AB$10102,2,0)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VLOOKUP(C246,SOURCE!$V$3:$AC$2923,8,0)</f>
        <v>ITM_STDNORMLM1</v>
      </c>
      <c r="E246" s="23" t="str">
        <f>CHAR(34)&amp;VLOOKUP(C246,SOURCE!$V$3:$AC$2923,6,0)&amp;CHAR(34)</f>
        <v>"PHI^MINUS_1"</v>
      </c>
      <c r="F246" s="20" t="str">
        <f>VLOOKUP(C246,SOURCE!$V$3:$AD$2923,9,0)&amp;"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VLOOKUP(C246,SOURCE!V$6:AB$10102,7,0)</f>
        <v>1281</v>
      </c>
      <c r="J246" s="25" t="str">
        <f>VLOOKUP(C246,SOURCE!V$6:AB$10102,6,0)</f>
        <v>PHI^MINUS_1</v>
      </c>
      <c r="K246" s="26" t="str">
        <f t="shared" si="4"/>
        <v>PHI^MINUS_1</v>
      </c>
      <c r="L246" s="35" t="str">
        <f>VLOOKUP(C246,SOURCE!V$6:AB$10102,2,0)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VLOOKUP(C247,SOURCE!$V$3:$AC$2923,8,0)</f>
        <v>ITM_BESTF</v>
      </c>
      <c r="E247" s="23" t="str">
        <f>CHAR(34)&amp;VLOOKUP(C247,SOURCE!$V$3:$AC$2923,6,0)&amp;CHAR(34)</f>
        <v>"BESTF"</v>
      </c>
      <c r="F247" s="20" t="str">
        <f>VLOOKUP(C247,SOURCE!$V$3:$AD$2923,9,0)&amp;"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VLOOKUP(C247,SOURCE!V$6:AB$10102,7,0)</f>
        <v>1297</v>
      </c>
      <c r="J247" s="25" t="str">
        <f>VLOOKUP(C247,SOURCE!V$6:AB$10102,6,0)</f>
        <v>BESTF</v>
      </c>
      <c r="K247" s="26" t="str">
        <f t="shared" si="4"/>
        <v>BestF</v>
      </c>
      <c r="L247" s="35" t="str">
        <f>VLOOKUP(C247,SOURCE!V$6:AB$10102,2,0)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VLOOKUP(C248,SOURCE!$V$3:$AC$2923,8,0)</f>
        <v>ITM_T_EXPF</v>
      </c>
      <c r="E248" s="23" t="str">
        <f>CHAR(34)&amp;VLOOKUP(C248,SOURCE!$V$3:$AC$2923,6,0)&amp;CHAR(34)</f>
        <v>"EXPF"</v>
      </c>
      <c r="F248" s="20" t="str">
        <f>VLOOKUP(C248,SOURCE!$V$3:$AD$2923,9,0)&amp;"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VLOOKUP(C248,SOURCE!V$6:AB$10102,7,0)</f>
        <v>1298</v>
      </c>
      <c r="J248" s="25" t="str">
        <f>VLOOKUP(C248,SOURCE!V$6:AB$10102,6,0)</f>
        <v>EXPF</v>
      </c>
      <c r="K248" s="26" t="str">
        <f t="shared" si="4"/>
        <v>ExpF</v>
      </c>
      <c r="L248" s="35" t="str">
        <f>VLOOKUP(C248,SOURCE!V$6:AB$10102,2,0)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VLOOKUP(C249,SOURCE!$V$3:$AC$2923,8,0)</f>
        <v>ITM_T_LINF</v>
      </c>
      <c r="E249" s="23" t="str">
        <f>CHAR(34)&amp;VLOOKUP(C249,SOURCE!$V$3:$AC$2923,6,0)&amp;CHAR(34)</f>
        <v>"LINF"</v>
      </c>
      <c r="F249" s="20" t="str">
        <f>VLOOKUP(C249,SOURCE!$V$3:$AD$2923,9,0)&amp;"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VLOOKUP(C249,SOURCE!V$6:AB$10102,7,0)</f>
        <v>1299</v>
      </c>
      <c r="J249" s="25" t="str">
        <f>VLOOKUP(C249,SOURCE!V$6:AB$10102,6,0)</f>
        <v>LINF</v>
      </c>
      <c r="K249" s="26" t="str">
        <f t="shared" si="4"/>
        <v>LinF</v>
      </c>
      <c r="L249" s="35" t="str">
        <f>VLOOKUP(C249,SOURCE!V$6:AB$10102,2,0)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VLOOKUP(C250,SOURCE!$V$3:$AC$2923,8,0)</f>
        <v>ITM_T_LOGF</v>
      </c>
      <c r="E250" s="23" t="str">
        <f>CHAR(34)&amp;VLOOKUP(C250,SOURCE!$V$3:$AC$2923,6,0)&amp;CHAR(34)</f>
        <v>"LOGF"</v>
      </c>
      <c r="F250" s="20" t="str">
        <f>VLOOKUP(C250,SOURCE!$V$3:$AD$2923,9,0)&amp;"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VLOOKUP(C250,SOURCE!V$6:AB$10102,7,0)</f>
        <v>1300</v>
      </c>
      <c r="J250" s="25" t="str">
        <f>VLOOKUP(C250,SOURCE!V$6:AB$10102,6,0)</f>
        <v>LOGF</v>
      </c>
      <c r="K250" s="26" t="str">
        <f t="shared" si="4"/>
        <v>LogF</v>
      </c>
      <c r="L250" s="35" t="str">
        <f>VLOOKUP(C250,SOURCE!V$6:AB$10102,2,0)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VLOOKUP(C251,SOURCE!$V$3:$AC$2923,8,0)</f>
        <v>ITM_T_ORTHOF</v>
      </c>
      <c r="E251" s="23" t="str">
        <f>CHAR(34)&amp;VLOOKUP(C251,SOURCE!$V$3:$AC$2923,6,0)&amp;CHAR(34)</f>
        <v>"ORTHOF"</v>
      </c>
      <c r="F251" s="20" t="str">
        <f>VLOOKUP(C251,SOURCE!$V$3:$AD$2923,9,0)&amp;"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VLOOKUP(C251,SOURCE!V$6:AB$10102,7,0)</f>
        <v>1301</v>
      </c>
      <c r="J251" s="25" t="str">
        <f>VLOOKUP(C251,SOURCE!V$6:AB$10102,6,0)</f>
        <v>ORTHOF</v>
      </c>
      <c r="K251" s="26" t="str">
        <f t="shared" si="4"/>
        <v>OrthoF</v>
      </c>
      <c r="L251" s="35" t="str">
        <f>VLOOKUP(C251,SOURCE!V$6:AB$10102,2,0)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VLOOKUP(C252,SOURCE!$V$3:$AC$2923,8,0)</f>
        <v>ITM_T_POWERF</v>
      </c>
      <c r="E252" s="23" t="str">
        <f>CHAR(34)&amp;VLOOKUP(C252,SOURCE!$V$3:$AC$2923,6,0)&amp;CHAR(34)</f>
        <v>"POWERF"</v>
      </c>
      <c r="F252" s="20" t="str">
        <f>VLOOKUP(C252,SOURCE!$V$3:$AD$2923,9,0)&amp;"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VLOOKUP(C252,SOURCE!V$6:AB$10102,7,0)</f>
        <v>1302</v>
      </c>
      <c r="J252" s="25" t="str">
        <f>VLOOKUP(C252,SOURCE!V$6:AB$10102,6,0)</f>
        <v>POWERF</v>
      </c>
      <c r="K252" s="26" t="str">
        <f t="shared" si="4"/>
        <v>PowerF</v>
      </c>
      <c r="L252" s="35" t="str">
        <f>VLOOKUP(C252,SOURCE!V$6:AB$10102,2,0)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VLOOKUP(C253,SOURCE!$V$3:$AC$2923,8,0)</f>
        <v>ITM_T_GAUSSF</v>
      </c>
      <c r="E253" s="23" t="str">
        <f>CHAR(34)&amp;VLOOKUP(C253,SOURCE!$V$3:$AC$2923,6,0)&amp;CHAR(34)</f>
        <v>"GAUSSF"</v>
      </c>
      <c r="F253" s="20" t="str">
        <f>VLOOKUP(C253,SOURCE!$V$3:$AD$2923,9,0)&amp;"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VLOOKUP(C253,SOURCE!V$6:AB$10102,7,0)</f>
        <v>1303</v>
      </c>
      <c r="J253" s="25" t="str">
        <f>VLOOKUP(C253,SOURCE!V$6:AB$10102,6,0)</f>
        <v>GAUSSF</v>
      </c>
      <c r="K253" s="26" t="str">
        <f t="shared" si="4"/>
        <v>GaussF</v>
      </c>
      <c r="L253" s="35" t="str">
        <f>VLOOKUP(C253,SOURCE!V$6:AB$10102,2,0)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VLOOKUP(C254,SOURCE!$V$3:$AC$2923,8,0)</f>
        <v>ITM_T_CAUCHF</v>
      </c>
      <c r="E254" s="23" t="str">
        <f>CHAR(34)&amp;VLOOKUP(C254,SOURCE!$V$3:$AC$2923,6,0)&amp;CHAR(34)</f>
        <v>"CAUCHF"</v>
      </c>
      <c r="F254" s="20" t="str">
        <f>VLOOKUP(C254,SOURCE!$V$3:$AD$2923,9,0)&amp;"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VLOOKUP(C254,SOURCE!V$6:AB$10102,7,0)</f>
        <v>1304</v>
      </c>
      <c r="J254" s="25" t="str">
        <f>VLOOKUP(C254,SOURCE!V$6:AB$10102,6,0)</f>
        <v>CAUCHF</v>
      </c>
      <c r="K254" s="26" t="str">
        <f t="shared" si="4"/>
        <v>CauchF</v>
      </c>
      <c r="L254" s="35" t="str">
        <f>VLOOKUP(C254,SOURCE!V$6:AB$10102,2,0)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VLOOKUP(C255,SOURCE!$V$3:$AC$2923,8,0)</f>
        <v>ITM_T_PARABF</v>
      </c>
      <c r="E255" s="23" t="str">
        <f>CHAR(34)&amp;VLOOKUP(C255,SOURCE!$V$3:$AC$2923,6,0)&amp;CHAR(34)</f>
        <v>"PARABF"</v>
      </c>
      <c r="F255" s="20" t="str">
        <f>VLOOKUP(C255,SOURCE!$V$3:$AD$2923,9,0)&amp;"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VLOOKUP(C255,SOURCE!V$6:AB$10102,7,0)</f>
        <v>1305</v>
      </c>
      <c r="J255" s="25" t="str">
        <f>VLOOKUP(C255,SOURCE!V$6:AB$10102,6,0)</f>
        <v>PARABF</v>
      </c>
      <c r="K255" s="26" t="str">
        <f t="shared" si="4"/>
        <v>ParabF</v>
      </c>
      <c r="L255" s="35" t="str">
        <f>VLOOKUP(C255,SOURCE!V$6:AB$10102,2,0)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VLOOKUP(C256,SOURCE!$V$3:$AC$2923,8,0)</f>
        <v>ITM_T_HYPF</v>
      </c>
      <c r="E256" s="23" t="str">
        <f>CHAR(34)&amp;VLOOKUP(C256,SOURCE!$V$3:$AC$2923,6,0)&amp;CHAR(34)</f>
        <v>"HYPF"</v>
      </c>
      <c r="F256" s="20" t="str">
        <f>VLOOKUP(C256,SOURCE!$V$3:$AD$2923,9,0)&amp;"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VLOOKUP(C256,SOURCE!V$6:AB$10102,7,0)</f>
        <v>1306</v>
      </c>
      <c r="J256" s="25" t="str">
        <f>VLOOKUP(C256,SOURCE!V$6:AB$10102,6,0)</f>
        <v>HYPF</v>
      </c>
      <c r="K256" s="26" t="str">
        <f t="shared" si="4"/>
        <v>HypF</v>
      </c>
      <c r="L256" s="35" t="str">
        <f>VLOOKUP(C256,SOURCE!V$6:AB$10102,2,0)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VLOOKUP(C257,SOURCE!$V$3:$AC$2923,8,0)</f>
        <v>ITM_T_ROOTF</v>
      </c>
      <c r="E257" s="23" t="str">
        <f>CHAR(34)&amp;VLOOKUP(C257,SOURCE!$V$3:$AC$2923,6,0)&amp;CHAR(34)</f>
        <v>"ROOTF"</v>
      </c>
      <c r="F257" s="20" t="str">
        <f>VLOOKUP(C257,SOURCE!$V$3:$AD$2923,9,0)&amp;"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VLOOKUP(C257,SOURCE!V$6:AB$10102,7,0)</f>
        <v>1307</v>
      </c>
      <c r="J257" s="25" t="str">
        <f>VLOOKUP(C257,SOURCE!V$6:AB$10102,6,0)</f>
        <v>ROOTF</v>
      </c>
      <c r="K257" s="26" t="str">
        <f t="shared" si="4"/>
        <v>RootF</v>
      </c>
      <c r="L257" s="35" t="str">
        <f>VLOOKUP(C257,SOURCE!V$6:AB$10102,2,0)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VLOOKUP(C258,SOURCE!$V$3:$AC$2923,8,0)</f>
        <v>ITM_RSTF</v>
      </c>
      <c r="E258" s="23" t="str">
        <f>CHAR(34)&amp;VLOOKUP(C258,SOURCE!$V$3:$AC$2923,6,0)&amp;CHAR(34)</f>
        <v>"RESETF"</v>
      </c>
      <c r="F258" s="20" t="str">
        <f>VLOOKUP(C258,SOURCE!$V$3:$AD$2923,9,0)&amp;"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VLOOKUP(C258,SOURCE!V$6:AB$10102,7,0)</f>
        <v>1309</v>
      </c>
      <c r="J258" s="25" t="str">
        <f>VLOOKUP(C258,SOURCE!V$6:AB$10102,6,0)</f>
        <v>RESETF</v>
      </c>
      <c r="K258" s="26" t="str">
        <f t="shared" si="4"/>
        <v>ResetF</v>
      </c>
      <c r="L258" s="35" t="str">
        <f>VLOOKUP(C258,SOURCE!V$6:AB$10102,2,0)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VLOOKUP(C259,SOURCE!$V$3:$AC$2923,8,0)</f>
        <v>ITM_1COMPL</v>
      </c>
      <c r="E259" s="23" t="str">
        <f>CHAR(34)&amp;VLOOKUP(C259,SOURCE!$V$3:$AC$2923,6,0)&amp;CHAR(34)</f>
        <v>"1COMPL"</v>
      </c>
      <c r="F259" s="20" t="str">
        <f>VLOOKUP(C259,SOURCE!$V$3:$AD$2923,9,0)&amp;"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VLOOKUP(C259,SOURCE!V$6:AB$10102,7,0)</f>
        <v>1404</v>
      </c>
      <c r="J259" s="25" t="str">
        <f>VLOOKUP(C259,SOURCE!V$6:AB$10102,6,0)</f>
        <v>1COMPL</v>
      </c>
      <c r="K259" s="26" t="str">
        <f t="shared" si="4"/>
        <v>1COMPL</v>
      </c>
      <c r="L259" s="35" t="str">
        <f>VLOOKUP(C259,SOURCE!V$6:AB$10102,2,0)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VLOOKUP(C260,SOURCE!$V$3:$AC$2923,8,0)</f>
        <v>ITM_SNAP</v>
      </c>
      <c r="E260" s="23" t="str">
        <f>CHAR(34)&amp;VLOOKUP(C260,SOURCE!$V$3:$AC$2923,6,0)&amp;CHAR(34)</f>
        <v>"SNAP"</v>
      </c>
      <c r="F260" s="20" t="str">
        <f>VLOOKUP(C260,SOURCE!$V$3:$AD$2923,9,0)&amp;"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VLOOKUP(C260,SOURCE!V$6:AB$10102,7,0)</f>
        <v>1405</v>
      </c>
      <c r="J260" s="25" t="str">
        <f>VLOOKUP(C260,SOURCE!V$6:AB$10102,6,0)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VLOOKUP(C260,SOURCE!V$6:AB$10102,2,0)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VLOOKUP(C261,SOURCE!$V$3:$AC$2923,8,0)</f>
        <v>ITM_2COMPL</v>
      </c>
      <c r="E261" s="23" t="str">
        <f>CHAR(34)&amp;VLOOKUP(C261,SOURCE!$V$3:$AC$2923,6,0)&amp;CHAR(34)</f>
        <v>"2COMPL"</v>
      </c>
      <c r="F261" s="20" t="str">
        <f>VLOOKUP(C261,SOURCE!$V$3:$AD$2923,9,0)&amp;"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VLOOKUP(C261,SOURCE!V$6:AB$10102,7,0)</f>
        <v>1406</v>
      </c>
      <c r="J261" s="25" t="str">
        <f>VLOOKUP(C261,SOURCE!V$6:AB$10102,6,0)</f>
        <v>2COMPL</v>
      </c>
      <c r="K261" s="26" t="str">
        <f t="shared" si="5"/>
        <v>2COMPL</v>
      </c>
      <c r="L261" s="35" t="str">
        <f>VLOOKUP(C261,SOURCE!V$6:AB$10102,2,0)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VLOOKUP(C262,SOURCE!$V$3:$AC$2923,8,0)</f>
        <v>ITM_ABS</v>
      </c>
      <c r="E262" s="23" t="str">
        <f>CHAR(34)&amp;VLOOKUP(C262,SOURCE!$V$3:$AC$2923,6,0)&amp;CHAR(34)</f>
        <v>"ABS"</v>
      </c>
      <c r="F262" s="20" t="str">
        <f>VLOOKUP(C262,SOURCE!$V$3:$AD$2923,9,0)&amp;"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VLOOKUP(C262,SOURCE!V$6:AB$10102,7,0)</f>
        <v>1407</v>
      </c>
      <c r="J262" s="25" t="str">
        <f>VLOOKUP(C262,SOURCE!V$6:AB$10102,6,0)</f>
        <v>ABS</v>
      </c>
      <c r="K262" s="26" t="str">
        <f t="shared" si="5"/>
        <v>ABS</v>
      </c>
      <c r="L262" s="35" t="str">
        <f>VLOOKUP(C262,SOURCE!V$6:AB$10102,2,0)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VLOOKUP(C263,SOURCE!$V$3:$AC$2923,8,0)</f>
        <v>ITM_AGM</v>
      </c>
      <c r="E263" s="23" t="str">
        <f>CHAR(34)&amp;VLOOKUP(C263,SOURCE!$V$3:$AC$2923,6,0)&amp;CHAR(34)</f>
        <v>"AGM"</v>
      </c>
      <c r="F263" s="20" t="str">
        <f>VLOOKUP(C263,SOURCE!$V$3:$AD$2923,9,0)&amp;"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VLOOKUP(C263,SOURCE!V$6:AB$10102,7,0)</f>
        <v>1408</v>
      </c>
      <c r="J263" s="25" t="str">
        <f>VLOOKUP(C263,SOURCE!V$6:AB$10102,6,0)</f>
        <v>AGM</v>
      </c>
      <c r="K263" s="26" t="str">
        <f t="shared" si="5"/>
        <v>AGM</v>
      </c>
      <c r="L263" s="35" t="str">
        <f>VLOOKUP(C263,SOURCE!V$6:AB$10102,2,0)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VLOOKUP(C264,SOURCE!$V$3:$AC$2923,8,0)</f>
        <v>ITM_AGRAPH</v>
      </c>
      <c r="E264" s="23" t="str">
        <f>CHAR(34)&amp;VLOOKUP(C264,SOURCE!$V$3:$AC$2923,6,0)&amp;CHAR(34)</f>
        <v>"AGRAPH"</v>
      </c>
      <c r="F264" s="20" t="str">
        <f>VLOOKUP(C264,SOURCE!$V$3:$AD$2923,9,0)&amp;"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VLOOKUP(C264,SOURCE!V$6:AB$10102,7,0)</f>
        <v>1409</v>
      </c>
      <c r="J264" s="25" t="str">
        <f>VLOOKUP(C264,SOURCE!V$6:AB$10102,6,0)</f>
        <v>AGRAPH</v>
      </c>
      <c r="K264" s="26" t="str">
        <f t="shared" si="5"/>
        <v>AGRAPH</v>
      </c>
      <c r="L264" s="35" t="str">
        <f>VLOOKUP(C264,SOURCE!V$6:AB$10102,2,0)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VLOOKUP(C265,SOURCE!$V$3:$AC$2923,8,0)</f>
        <v>ITM_ALL</v>
      </c>
      <c r="E265" s="23" t="str">
        <f>CHAR(34)&amp;VLOOKUP(C265,SOURCE!$V$3:$AC$2923,6,0)&amp;CHAR(34)</f>
        <v>"ALL"</v>
      </c>
      <c r="F265" s="20" t="str">
        <f>VLOOKUP(C265,SOURCE!$V$3:$AD$2923,9,0)&amp;"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VLOOKUP(C265,SOURCE!V$6:AB$10102,7,0)</f>
        <v>1410</v>
      </c>
      <c r="J265" s="25" t="str">
        <f>VLOOKUP(C265,SOURCE!V$6:AB$10102,6,0)</f>
        <v>ALL</v>
      </c>
      <c r="K265" s="26" t="str">
        <f t="shared" si="5"/>
        <v>ALL</v>
      </c>
      <c r="L265" s="35" t="str">
        <f>VLOOKUP(C265,SOURCE!V$6:AB$10102,2,0)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VLOOKUP(C266,SOURCE!$V$3:$AC$2923,8,0)</f>
        <v>ITM_ASSIGN</v>
      </c>
      <c r="E266" s="23" t="str">
        <f>CHAR(34)&amp;VLOOKUP(C266,SOURCE!$V$3:$AC$2923,6,0)&amp;CHAR(34)</f>
        <v>"ASSIGN"</v>
      </c>
      <c r="F266" s="20" t="str">
        <f>VLOOKUP(C266,SOURCE!$V$3:$AD$2923,9,0)&amp;"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VLOOKUP(C266,SOURCE!V$6:AB$10102,7,0)</f>
        <v>1411</v>
      </c>
      <c r="J266" s="25" t="str">
        <f>VLOOKUP(C266,SOURCE!V$6:AB$10102,6,0)</f>
        <v>ASSIGN</v>
      </c>
      <c r="K266" s="26" t="str">
        <f t="shared" si="5"/>
        <v>ASN</v>
      </c>
      <c r="L266" s="35" t="str">
        <f>VLOOKUP(C266,SOURCE!V$6:AB$10102,2,0)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VLOOKUP(C267,SOURCE!$V$3:$AC$2923,8,0)</f>
        <v>ITM_BACK</v>
      </c>
      <c r="E267" s="23" t="str">
        <f>CHAR(34)&amp;VLOOKUP(C267,SOURCE!$V$3:$AC$2923,6,0)&amp;CHAR(34)</f>
        <v>"BACK"</v>
      </c>
      <c r="F267" s="20" t="str">
        <f>VLOOKUP(C267,SOURCE!$V$3:$AD$2923,9,0)&amp;"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VLOOKUP(C267,SOURCE!V$6:AB$10102,7,0)</f>
        <v>1412</v>
      </c>
      <c r="J267" s="25" t="str">
        <f>VLOOKUP(C267,SOURCE!V$6:AB$10102,6,0)</f>
        <v>BACK</v>
      </c>
      <c r="K267" s="26" t="str">
        <f t="shared" si="5"/>
        <v>BACK</v>
      </c>
      <c r="L267" s="35" t="str">
        <f>VLOOKUP(C267,SOURCE!V$6:AB$10102,2,0)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VLOOKUP(C268,SOURCE!$V$3:$AC$2923,8,0)</f>
        <v>ITM_BATT</v>
      </c>
      <c r="E268" s="23" t="str">
        <f>CHAR(34)&amp;VLOOKUP(C268,SOURCE!$V$3:$AC$2923,6,0)&amp;CHAR(34)</f>
        <v>"BATT?"</v>
      </c>
      <c r="F268" s="20" t="str">
        <f>VLOOKUP(C268,SOURCE!$V$3:$AD$2923,9,0)&amp;"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VLOOKUP(C268,SOURCE!V$6:AB$10102,7,0)</f>
        <v>1413</v>
      </c>
      <c r="J268" s="25" t="str">
        <f>VLOOKUP(C268,SOURCE!V$6:AB$10102,6,0)</f>
        <v>BATT?</v>
      </c>
      <c r="K268" s="26" t="str">
        <f t="shared" si="5"/>
        <v>BATT?</v>
      </c>
      <c r="L268" s="35" t="str">
        <f>VLOOKUP(C268,SOURCE!V$6:AB$10102,2,0)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VLOOKUP(C269,SOURCE!$V$3:$AC$2923,8,0)</f>
        <v>ITM_BEGINP</v>
      </c>
      <c r="E269" s="23" t="str">
        <f>CHAR(34)&amp;VLOOKUP(C269,SOURCE!$V$3:$AC$2923,6,0)&amp;CHAR(34)</f>
        <v>"BEGINP"</v>
      </c>
      <c r="F269" s="20" t="str">
        <f>VLOOKUP(C269,SOURCE!$V$3:$AD$2923,9,0)&amp;"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VLOOKUP(C269,SOURCE!V$6:AB$10102,7,0)</f>
        <v>1415</v>
      </c>
      <c r="J269" s="25" t="str">
        <f>VLOOKUP(C269,SOURCE!V$6:AB$10102,6,0)</f>
        <v>BEGINP</v>
      </c>
      <c r="K269" s="26" t="str">
        <f t="shared" si="5"/>
        <v>Begin</v>
      </c>
      <c r="L269" s="35" t="str">
        <f>VLOOKUP(C269,SOURCE!V$6:AB$10102,2,0)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VLOOKUP(C270,SOURCE!$V$3:$AC$2923,8,0)</f>
        <v>ITM_BN</v>
      </c>
      <c r="E270" s="23" t="str">
        <f>CHAR(34)&amp;VLOOKUP(C270,SOURCE!$V$3:$AC$2923,6,0)&amp;CHAR(34)</f>
        <v>"BN"</v>
      </c>
      <c r="F270" s="20" t="str">
        <f>VLOOKUP(C270,SOURCE!$V$3:$AD$2923,9,0)&amp;"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VLOOKUP(C270,SOURCE!V$6:AB$10102,7,0)</f>
        <v>1416</v>
      </c>
      <c r="J270" s="25" t="str">
        <f>VLOOKUP(C270,SOURCE!V$6:AB$10102,6,0)</f>
        <v>BN</v>
      </c>
      <c r="K270" s="26" t="str">
        <f t="shared" si="5"/>
        <v>Bn</v>
      </c>
      <c r="L270" s="35" t="str">
        <f>VLOOKUP(C270,SOURCE!V$6:AB$10102,2,0)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VLOOKUP(C271,SOURCE!$V$3:$AC$2923,8,0)</f>
        <v>ITM_BNS</v>
      </c>
      <c r="E271" s="23" t="str">
        <f>CHAR(34)&amp;VLOOKUP(C271,SOURCE!$V$3:$AC$2923,6,0)&amp;CHAR(34)</f>
        <v>"BN^ASTERISK"</v>
      </c>
      <c r="F271" s="20" t="str">
        <f>VLOOKUP(C271,SOURCE!$V$3:$AD$2923,9,0)&amp;"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VLOOKUP(C271,SOURCE!V$6:AB$10102,7,0)</f>
        <v>1417</v>
      </c>
      <c r="J271" s="25" t="str">
        <f>VLOOKUP(C271,SOURCE!V$6:AB$10102,6,0)</f>
        <v>BN^ASTERISK</v>
      </c>
      <c r="K271" s="26" t="str">
        <f t="shared" si="5"/>
        <v>Bn^ASTERISK</v>
      </c>
      <c r="L271" s="35" t="str">
        <f>VLOOKUP(C271,SOURCE!V$6:AB$10102,2,0)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VLOOKUP(C272,SOURCE!$V$3:$AC$2923,8,0)</f>
        <v>ITM_CASE</v>
      </c>
      <c r="E272" s="23" t="str">
        <f>CHAR(34)&amp;VLOOKUP(C272,SOURCE!$V$3:$AC$2923,6,0)&amp;CHAR(34)</f>
        <v>"CASE"</v>
      </c>
      <c r="F272" s="20" t="str">
        <f>VLOOKUP(C272,SOURCE!$V$3:$AD$2923,9,0)&amp;"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VLOOKUP(C272,SOURCE!V$6:AB$10102,7,0)</f>
        <v>1418</v>
      </c>
      <c r="J272" s="25" t="str">
        <f>VLOOKUP(C272,SOURCE!V$6:AB$10102,6,0)</f>
        <v>CASE</v>
      </c>
      <c r="K272" s="26" t="str">
        <f t="shared" si="5"/>
        <v>CASE</v>
      </c>
      <c r="L272" s="35" t="str">
        <f>VLOOKUP(C272,SOURCE!V$6:AB$10102,2,0)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VLOOKUP(C273,SOURCE!$V$3:$AC$2923,8,0)</f>
        <v>ITM_CLALL</v>
      </c>
      <c r="E273" s="23" t="str">
        <f>CHAR(34)&amp;VLOOKUP(C273,SOURCE!$V$3:$AC$2923,6,0)&amp;CHAR(34)</f>
        <v>"CLALL"</v>
      </c>
      <c r="F273" s="20" t="str">
        <f>VLOOKUP(C273,SOURCE!$V$3:$AD$2923,9,0)&amp;"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VLOOKUP(C273,SOURCE!V$6:AB$10102,7,0)</f>
        <v>1419</v>
      </c>
      <c r="J273" s="25" t="str">
        <f>VLOOKUP(C273,SOURCE!V$6:AB$10102,6,0)</f>
        <v>CLALL</v>
      </c>
      <c r="K273" s="26" t="str">
        <f t="shared" si="5"/>
        <v>CLall</v>
      </c>
      <c r="L273" s="35" t="str">
        <f>VLOOKUP(C273,SOURCE!V$6:AB$10102,2,0)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VLOOKUP(C274,SOURCE!$V$3:$AC$2923,8,0)</f>
        <v>ITM_CLCVAR</v>
      </c>
      <c r="E274" s="23" t="str">
        <f>CHAR(34)&amp;VLOOKUP(C274,SOURCE!$V$3:$AC$2923,6,0)&amp;CHAR(34)</f>
        <v>"CLCVAR"</v>
      </c>
      <c r="F274" s="20" t="str">
        <f>VLOOKUP(C274,SOURCE!$V$3:$AD$2923,9,0)&amp;"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VLOOKUP(C274,SOURCE!V$6:AB$10102,7,0)</f>
        <v>1420</v>
      </c>
      <c r="J274" s="25" t="str">
        <f>VLOOKUP(C274,SOURCE!V$6:AB$10102,6,0)</f>
        <v>CLCVAR</v>
      </c>
      <c r="K274" s="26" t="str">
        <f t="shared" si="5"/>
        <v>CLCVAR</v>
      </c>
      <c r="L274" s="35" t="str">
        <f>VLOOKUP(C274,SOURCE!V$6:AB$10102,2,0)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VLOOKUP(C275,SOURCE!$V$3:$AC$2923,8,0)</f>
        <v>ITM_CLFALL</v>
      </c>
      <c r="E275" s="23" t="str">
        <f>CHAR(34)&amp;VLOOKUP(C275,SOURCE!$V$3:$AC$2923,6,0)&amp;CHAR(34)</f>
        <v>"CLFALL"</v>
      </c>
      <c r="F275" s="20" t="str">
        <f>VLOOKUP(C275,SOURCE!$V$3:$AD$2923,9,0)&amp;"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VLOOKUP(C275,SOURCE!V$6:AB$10102,7,0)</f>
        <v>1421</v>
      </c>
      <c r="J275" s="25" t="str">
        <f>VLOOKUP(C275,SOURCE!V$6:AB$10102,6,0)</f>
        <v>CLFALL</v>
      </c>
      <c r="K275" s="26" t="str">
        <f t="shared" si="5"/>
        <v>CLFall</v>
      </c>
      <c r="L275" s="35" t="str">
        <f>VLOOKUP(C275,SOURCE!V$6:AB$10102,2,0)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VLOOKUP(C276,SOURCE!$V$3:$AC$2923,8,0)</f>
        <v>ITM_CLLCD</v>
      </c>
      <c r="E276" s="23" t="str">
        <f>CHAR(34)&amp;VLOOKUP(C276,SOURCE!$V$3:$AC$2923,6,0)&amp;CHAR(34)</f>
        <v>"CLLCD"</v>
      </c>
      <c r="F276" s="20" t="str">
        <f>VLOOKUP(C276,SOURCE!$V$3:$AD$2923,9,0)&amp;"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VLOOKUP(C276,SOURCE!V$6:AB$10102,7,0)</f>
        <v>1423</v>
      </c>
      <c r="J276" s="25" t="str">
        <f>VLOOKUP(C276,SOURCE!V$6:AB$10102,6,0)</f>
        <v>CLLCD</v>
      </c>
      <c r="K276" s="26" t="str">
        <f t="shared" si="5"/>
        <v>CLLCD</v>
      </c>
      <c r="L276" s="35" t="str">
        <f>VLOOKUP(C276,SOURCE!V$6:AB$10102,2,0)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VLOOKUP(C277,SOURCE!$V$3:$AC$2923,8,0)</f>
        <v>ITM_CLMENU</v>
      </c>
      <c r="E277" s="23" t="str">
        <f>CHAR(34)&amp;VLOOKUP(C277,SOURCE!$V$3:$AC$2923,6,0)&amp;CHAR(34)</f>
        <v>"CLMENU"</v>
      </c>
      <c r="F277" s="20" t="str">
        <f>VLOOKUP(C277,SOURCE!$V$3:$AD$2923,9,0)&amp;"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VLOOKUP(C277,SOURCE!V$6:AB$10102,7,0)</f>
        <v>1424</v>
      </c>
      <c r="J277" s="25" t="str">
        <f>VLOOKUP(C277,SOURCE!V$6:AB$10102,6,0)</f>
        <v>CLMENU</v>
      </c>
      <c r="K277" s="26" t="str">
        <f t="shared" si="5"/>
        <v>CLMENU</v>
      </c>
      <c r="L277" s="35" t="str">
        <f>VLOOKUP(C277,SOURCE!V$6:AB$10102,2,0)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VLOOKUP(C278,SOURCE!$V$3:$AC$2923,8,0)</f>
        <v>ITM_CLP</v>
      </c>
      <c r="E278" s="23" t="str">
        <f>CHAR(34)&amp;VLOOKUP(C278,SOURCE!$V$3:$AC$2923,6,0)&amp;CHAR(34)</f>
        <v>"CLP"</v>
      </c>
      <c r="F278" s="20" t="str">
        <f>VLOOKUP(C278,SOURCE!$V$3:$AD$2923,9,0)&amp;"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VLOOKUP(C278,SOURCE!V$6:AB$10102,7,0)</f>
        <v>1425</v>
      </c>
      <c r="J278" s="25" t="str">
        <f>VLOOKUP(C278,SOURCE!V$6:AB$10102,6,0)</f>
        <v>CLP</v>
      </c>
      <c r="K278" s="26" t="str">
        <f t="shared" si="5"/>
        <v>CLP</v>
      </c>
      <c r="L278" s="35" t="str">
        <f>VLOOKUP(C278,SOURCE!V$6:AB$10102,2,0)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VLOOKUP(C279,SOURCE!$V$3:$AC$2923,8,0)</f>
        <v>ITM_CLPALL</v>
      </c>
      <c r="E279" s="23" t="str">
        <f>CHAR(34)&amp;VLOOKUP(C279,SOURCE!$V$3:$AC$2923,6,0)&amp;CHAR(34)</f>
        <v>"CLPALL"</v>
      </c>
      <c r="F279" s="20" t="str">
        <f>VLOOKUP(C279,SOURCE!$V$3:$AD$2923,9,0)&amp;"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VLOOKUP(C279,SOURCE!V$6:AB$10102,7,0)</f>
        <v>1426</v>
      </c>
      <c r="J279" s="25" t="str">
        <f>VLOOKUP(C279,SOURCE!V$6:AB$10102,6,0)</f>
        <v>CLPALL</v>
      </c>
      <c r="K279" s="26" t="str">
        <f t="shared" si="5"/>
        <v>CLPall</v>
      </c>
      <c r="L279" s="35" t="str">
        <f>VLOOKUP(C279,SOURCE!V$6:AB$10102,2,0)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VLOOKUP(C280,SOURCE!$V$3:$AC$2923,8,0)</f>
        <v>ITM_CLREGS</v>
      </c>
      <c r="E280" s="23" t="str">
        <f>CHAR(34)&amp;VLOOKUP(C280,SOURCE!$V$3:$AC$2923,6,0)&amp;CHAR(34)</f>
        <v>"CLREGS"</v>
      </c>
      <c r="F280" s="20" t="str">
        <f>VLOOKUP(C280,SOURCE!$V$3:$AD$2923,9,0)&amp;"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VLOOKUP(C280,SOURCE!V$6:AB$10102,7,0)</f>
        <v>1427</v>
      </c>
      <c r="J280" s="25" t="str">
        <f>VLOOKUP(C280,SOURCE!V$6:AB$10102,6,0)</f>
        <v>CLREGS</v>
      </c>
      <c r="K280" s="26" t="str">
        <f t="shared" si="5"/>
        <v>CLREGS</v>
      </c>
      <c r="L280" s="35" t="str">
        <f>VLOOKUP(C280,SOURCE!V$6:AB$10102,2,0)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VLOOKUP(C281,SOURCE!$V$3:$AC$2923,8,0)</f>
        <v>ITM_CLSTK</v>
      </c>
      <c r="E281" s="23" t="str">
        <f>CHAR(34)&amp;VLOOKUP(C281,SOURCE!$V$3:$AC$2923,6,0)&amp;CHAR(34)</f>
        <v>"CLSTK"</v>
      </c>
      <c r="F281" s="20" t="str">
        <f>VLOOKUP(C281,SOURCE!$V$3:$AD$2923,9,0)&amp;"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VLOOKUP(C281,SOURCE!V$6:AB$10102,7,0)</f>
        <v>1428</v>
      </c>
      <c r="J281" s="25" t="str">
        <f>VLOOKUP(C281,SOURCE!V$6:AB$10102,6,0)</f>
        <v>CLSTK</v>
      </c>
      <c r="K281" s="26" t="str">
        <f t="shared" si="5"/>
        <v>CLSTK</v>
      </c>
      <c r="L281" s="35" t="str">
        <f>VLOOKUP(C281,SOURCE!V$6:AB$10102,2,0)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VLOOKUP(C282,SOURCE!$V$3:$AC$2923,8,0)</f>
        <v>ITM_CLSIGMA</v>
      </c>
      <c r="E282" s="23" t="str">
        <f>CHAR(34)&amp;VLOOKUP(C282,SOURCE!$V$3:$AC$2923,6,0)&amp;CHAR(34)</f>
        <v>"CLSUM"</v>
      </c>
      <c r="F282" s="20" t="str">
        <f>VLOOKUP(C282,SOURCE!$V$3:$AD$2923,9,0)&amp;"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VLOOKUP(C282,SOURCE!V$6:AB$10102,7,0)</f>
        <v>1429</v>
      </c>
      <c r="J282" s="25" t="str">
        <f>VLOOKUP(C282,SOURCE!V$6:AB$10102,6,0)</f>
        <v>CLSUM</v>
      </c>
      <c r="K282" s="26" t="str">
        <f t="shared" si="5"/>
        <v>CLSUM</v>
      </c>
      <c r="L282" s="35" t="str">
        <f>VLOOKUP(C282,SOURCE!V$6:AB$10102,2,0)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VLOOKUP(C283,SOURCE!$V$3:$AC$2923,8,0)</f>
        <v>ITM_CONJ</v>
      </c>
      <c r="E283" s="23" t="str">
        <f>CHAR(34)&amp;VLOOKUP(C283,SOURCE!$V$3:$AC$2923,6,0)&amp;CHAR(34)</f>
        <v>"CONJ"</v>
      </c>
      <c r="F283" s="20" t="str">
        <f>VLOOKUP(C283,SOURCE!$V$3:$AD$2923,9,0)&amp;"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VLOOKUP(C283,SOURCE!V$6:AB$10102,7,0)</f>
        <v>1431</v>
      </c>
      <c r="J283" s="25" t="str">
        <f>VLOOKUP(C283,SOURCE!V$6:AB$10102,6,0)</f>
        <v>CONJ</v>
      </c>
      <c r="K283" s="26" t="str">
        <f t="shared" si="5"/>
        <v>conj</v>
      </c>
      <c r="L283" s="35" t="str">
        <f>VLOOKUP(C283,SOURCE!V$6:AB$10102,2,0)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VLOOKUP(C284,SOURCE!$V$3:$AC$2923,8,0)</f>
        <v>ITM_CORR</v>
      </c>
      <c r="E284" s="23" t="str">
        <f>CHAR(34)&amp;VLOOKUP(C284,SOURCE!$V$3:$AC$2923,6,0)&amp;CHAR(34)</f>
        <v>"CORR"</v>
      </c>
      <c r="F284" s="20" t="str">
        <f>VLOOKUP(C284,SOURCE!$V$3:$AD$2923,9,0)&amp;"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VLOOKUP(C284,SOURCE!V$6:AB$10102,7,0)</f>
        <v>1433</v>
      </c>
      <c r="J284" s="25" t="str">
        <f>VLOOKUP(C284,SOURCE!V$6:AB$10102,6,0)</f>
        <v>CORR</v>
      </c>
      <c r="K284" s="26" t="str">
        <f t="shared" si="5"/>
        <v>r</v>
      </c>
      <c r="L284" s="35" t="str">
        <f>VLOOKUP(C284,SOURCE!V$6:AB$10102,2,0)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VLOOKUP(C285,SOURCE!$V$3:$AC$2923,8,0)</f>
        <v>ITM_COV</v>
      </c>
      <c r="E285" s="23" t="str">
        <f>CHAR(34)&amp;VLOOKUP(C285,SOURCE!$V$3:$AC$2923,6,0)&amp;CHAR(34)</f>
        <v>"COV"</v>
      </c>
      <c r="F285" s="20" t="str">
        <f>VLOOKUP(C285,SOURCE!$V$3:$AD$2923,9,0)&amp;"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VLOOKUP(C285,SOURCE!V$6:AB$10102,7,0)</f>
        <v>1434</v>
      </c>
      <c r="J285" s="25" t="str">
        <f>VLOOKUP(C285,SOURCE!V$6:AB$10102,6,0)</f>
        <v>COV</v>
      </c>
      <c r="K285" s="26" t="str">
        <f t="shared" si="5"/>
        <v>cov</v>
      </c>
      <c r="L285" s="35" t="str">
        <f>VLOOKUP(C285,SOURCE!V$6:AB$10102,2,0)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VLOOKUP(C286,SOURCE!$V$3:$AC$2923,8,0)</f>
        <v>ITM_BESTFQ</v>
      </c>
      <c r="E286" s="23" t="str">
        <f>CHAR(34)&amp;VLOOKUP(C286,SOURCE!$V$3:$AC$2923,6,0)&amp;CHAR(34)</f>
        <v>"BESTF?"</v>
      </c>
      <c r="F286" s="20" t="str">
        <f>VLOOKUP(C286,SOURCE!$V$3:$AD$2923,9,0)&amp;"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VLOOKUP(C286,SOURCE!V$6:AB$10102,7,0)</f>
        <v>1435</v>
      </c>
      <c r="J286" s="25" t="str">
        <f>VLOOKUP(C286,SOURCE!V$6:AB$10102,6,0)</f>
        <v>BESTF?</v>
      </c>
      <c r="K286" s="26" t="str">
        <f t="shared" si="5"/>
        <v>BestF?</v>
      </c>
      <c r="L286" s="35" t="str">
        <f>VLOOKUP(C286,SOURCE!V$6:AB$10102,2,0)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VLOOKUP(C287,SOURCE!$V$3:$AC$2923,8,0)</f>
        <v>ITM_CROSS_PROD</v>
      </c>
      <c r="E287" s="23" t="str">
        <f>CHAR(34)&amp;VLOOKUP(C287,SOURCE!$V$3:$AC$2923,6,0)&amp;CHAR(34)</f>
        <v>"CROSS"</v>
      </c>
      <c r="F287" s="20" t="str">
        <f>VLOOKUP(C287,SOURCE!$V$3:$AD$2923,9,0)&amp;"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VLOOKUP(C287,SOURCE!V$6:AB$10102,7,0)</f>
        <v>1436</v>
      </c>
      <c r="J287" s="25" t="str">
        <f>VLOOKUP(C287,SOURCE!V$6:AB$10102,6,0)</f>
        <v>CROSS</v>
      </c>
      <c r="K287" s="26" t="str">
        <f t="shared" si="5"/>
        <v>cross</v>
      </c>
      <c r="L287" s="35" t="str">
        <f>VLOOKUP(C287,SOURCE!V$6:AB$10102,2,0)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VLOOKUP(C288,SOURCE!$V$3:$AC$2923,8,0)</f>
        <v>ITM_CXtoRE</v>
      </c>
      <c r="E288" s="23" t="str">
        <f>CHAR(34)&amp;VLOOKUP(C288,SOURCE!$V$3:$AC$2923,6,0)&amp;CHAR(34)</f>
        <v>"CX&gt;RE"</v>
      </c>
      <c r="F288" s="20" t="str">
        <f>VLOOKUP(C288,SOURCE!$V$3:$AD$2923,9,0)&amp;"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VLOOKUP(C288,SOURCE!V$6:AB$10102,7,0)</f>
        <v>1437</v>
      </c>
      <c r="J288" s="25" t="str">
        <f>VLOOKUP(C288,SOURCE!V$6:AB$10102,6,0)</f>
        <v>CX&gt;RE</v>
      </c>
      <c r="K288" s="26" t="str">
        <f t="shared" si="5"/>
        <v>CX&gt;RE</v>
      </c>
      <c r="L288" s="35" t="str">
        <f>VLOOKUP(C288,SOURCE!V$6:AB$10102,2,0)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VLOOKUP(C289,SOURCE!$V$3:$AC$2923,8,0)</f>
        <v>ITM_DATE</v>
      </c>
      <c r="E289" s="23" t="str">
        <f>CHAR(34)&amp;VLOOKUP(C289,SOURCE!$V$3:$AC$2923,6,0)&amp;CHAR(34)</f>
        <v>"DATE"</v>
      </c>
      <c r="F289" s="20" t="str">
        <f>VLOOKUP(C289,SOURCE!$V$3:$AD$2923,9,0)&amp;"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VLOOKUP(C289,SOURCE!V$6:AB$10102,7,0)</f>
        <v>1438</v>
      </c>
      <c r="J289" s="25" t="str">
        <f>VLOOKUP(C289,SOURCE!V$6:AB$10102,6,0)</f>
        <v>DATE</v>
      </c>
      <c r="K289" s="26" t="str">
        <f t="shared" si="5"/>
        <v>DATE</v>
      </c>
      <c r="L289" s="35" t="str">
        <f>VLOOKUP(C289,SOURCE!V$6:AB$10102,2,0)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VLOOKUP(C290,SOURCE!$V$3:$AC$2923,8,0)</f>
        <v>ITM_DATEto</v>
      </c>
      <c r="E290" s="23" t="str">
        <f>CHAR(34)&amp;VLOOKUP(C290,SOURCE!$V$3:$AC$2923,6,0)&amp;CHAR(34)</f>
        <v>"DATE&gt;"</v>
      </c>
      <c r="F290" s="20" t="str">
        <f>VLOOKUP(C290,SOURCE!$V$3:$AD$2923,9,0)&amp;"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VLOOKUP(C290,SOURCE!V$6:AB$10102,7,0)</f>
        <v>1439</v>
      </c>
      <c r="J290" s="25" t="str">
        <f>VLOOKUP(C290,SOURCE!V$6:AB$10102,6,0)</f>
        <v>DATE&gt;</v>
      </c>
      <c r="K290" s="26" t="str">
        <f t="shared" si="5"/>
        <v>DATE&gt;</v>
      </c>
      <c r="L290" s="35" t="str">
        <f>VLOOKUP(C290,SOURCE!V$6:AB$10102,2,0)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VLOOKUP(C291,SOURCE!$V$3:$AC$2923,8,0)</f>
        <v>ITM_DAY</v>
      </c>
      <c r="E291" s="23" t="str">
        <f>CHAR(34)&amp;VLOOKUP(C291,SOURCE!$V$3:$AC$2923,6,0)&amp;CHAR(34)</f>
        <v>"DAY"</v>
      </c>
      <c r="F291" s="20" t="str">
        <f>VLOOKUP(C291,SOURCE!$V$3:$AD$2923,9,0)&amp;"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VLOOKUP(C291,SOURCE!V$6:AB$10102,7,0)</f>
        <v>1440</v>
      </c>
      <c r="J291" s="25" t="str">
        <f>VLOOKUP(C291,SOURCE!V$6:AB$10102,6,0)</f>
        <v>DAY</v>
      </c>
      <c r="K291" s="26" t="str">
        <f t="shared" si="5"/>
        <v>DAY</v>
      </c>
      <c r="L291" s="35" t="str">
        <f>VLOOKUP(C291,SOURCE!V$6:AB$10102,2,0)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VLOOKUP(C292,SOURCE!$V$3:$AC$2923,8,0)</f>
        <v>ITM_DBLR</v>
      </c>
      <c r="E292" s="23" t="str">
        <f>CHAR(34)&amp;VLOOKUP(C292,SOURCE!$V$3:$AC$2923,6,0)&amp;CHAR(34)</f>
        <v>"DBLR"</v>
      </c>
      <c r="F292" s="20" t="str">
        <f>VLOOKUP(C292,SOURCE!$V$3:$AD$2923,9,0)&amp;"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VLOOKUP(C292,SOURCE!V$6:AB$10102,7,0)</f>
        <v>1441</v>
      </c>
      <c r="J292" s="25" t="str">
        <f>VLOOKUP(C292,SOURCE!V$6:AB$10102,6,0)</f>
        <v>DBLR</v>
      </c>
      <c r="K292" s="26" t="str">
        <f t="shared" si="5"/>
        <v>DBLR</v>
      </c>
      <c r="L292" s="35" t="str">
        <f>VLOOKUP(C292,SOURCE!V$6:AB$10102,2,0)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VLOOKUP(C293,SOURCE!$V$3:$AC$2923,8,0)</f>
        <v>ITM_DBLMULT</v>
      </c>
      <c r="E293" s="23" t="str">
        <f>CHAR(34)&amp;VLOOKUP(C293,SOURCE!$V$3:$AC$2923,6,0)&amp;CHAR(34)</f>
        <v>"DBLCROSS"</v>
      </c>
      <c r="F293" s="20" t="str">
        <f>VLOOKUP(C293,SOURCE!$V$3:$AD$2923,9,0)&amp;"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VLOOKUP(C293,SOURCE!V$6:AB$10102,7,0)</f>
        <v>1442</v>
      </c>
      <c r="J293" s="25" t="str">
        <f>VLOOKUP(C293,SOURCE!V$6:AB$10102,6,0)</f>
        <v>DBLCROSS</v>
      </c>
      <c r="K293" s="26" t="str">
        <f t="shared" si="5"/>
        <v>DBLCROSS</v>
      </c>
      <c r="L293" s="35" t="str">
        <f>VLOOKUP(C293,SOURCE!V$6:AB$10102,2,0)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VLOOKUP(C294,SOURCE!$V$3:$AC$2923,8,0)</f>
        <v>ITM_DBLDIV</v>
      </c>
      <c r="E294" s="23" t="str">
        <f>CHAR(34)&amp;VLOOKUP(C294,SOURCE!$V$3:$AC$2923,6,0)&amp;CHAR(34)</f>
        <v>"DBL/"</v>
      </c>
      <c r="F294" s="20" t="str">
        <f>VLOOKUP(C294,SOURCE!$V$3:$AD$2923,9,0)&amp;"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VLOOKUP(C294,SOURCE!V$6:AB$10102,7,0)</f>
        <v>1443</v>
      </c>
      <c r="J294" s="25" t="str">
        <f>VLOOKUP(C294,SOURCE!V$6:AB$10102,6,0)</f>
        <v>DBL/</v>
      </c>
      <c r="K294" s="26" t="str">
        <f t="shared" si="5"/>
        <v>DBL/</v>
      </c>
      <c r="L294" s="35" t="str">
        <f>VLOOKUP(C294,SOURCE!V$6:AB$10102,2,0)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VLOOKUP(C295,SOURCE!$V$3:$AC$2923,8,0)</f>
        <v>ITM_DECOMP</v>
      </c>
      <c r="E295" s="23" t="str">
        <f>CHAR(34)&amp;VLOOKUP(C295,SOURCE!$V$3:$AC$2923,6,0)&amp;CHAR(34)</f>
        <v>"DECOMP"</v>
      </c>
      <c r="F295" s="20" t="str">
        <f>VLOOKUP(C295,SOURCE!$V$3:$AD$2923,9,0)&amp;"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VLOOKUP(C295,SOURCE!V$6:AB$10102,7,0)</f>
        <v>1444</v>
      </c>
      <c r="J295" s="25" t="str">
        <f>VLOOKUP(C295,SOURCE!V$6:AB$10102,6,0)</f>
        <v>DECOMP</v>
      </c>
      <c r="K295" s="26" t="str">
        <f t="shared" si="5"/>
        <v>DECOMP</v>
      </c>
      <c r="L295" s="35" t="str">
        <f>VLOOKUP(C295,SOURCE!V$6:AB$10102,2,0)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VLOOKUP(C296,SOURCE!$V$3:$AC$2923,8,0)</f>
        <v>ITM_DEG</v>
      </c>
      <c r="E296" s="23" t="str">
        <f>CHAR(34)&amp;VLOOKUP(C296,SOURCE!$V$3:$AC$2923,6,0)&amp;CHAR(34)</f>
        <v>"DEG"</v>
      </c>
      <c r="F296" s="20" t="str">
        <f>VLOOKUP(C296,SOURCE!$V$3:$AD$2923,9,0)&amp;"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VLOOKUP(C296,SOURCE!V$6:AB$10102,7,0)</f>
        <v>1445</v>
      </c>
      <c r="J296" s="25" t="str">
        <f>VLOOKUP(C296,SOURCE!V$6:AB$10102,6,0)</f>
        <v>DEG</v>
      </c>
      <c r="K296" s="26" t="str">
        <f t="shared" si="5"/>
        <v>DEG</v>
      </c>
      <c r="L296" s="35" t="str">
        <f>VLOOKUP(C296,SOURCE!V$6:AB$10102,2,0)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VLOOKUP(C297,SOURCE!$V$3:$AC$2923,8,0)</f>
        <v>ITM_SA</v>
      </c>
      <c r="E297" s="23" t="str">
        <f>CHAR(34)&amp;VLOOKUP(C297,SOURCE!$V$3:$AC$2923,6,0)&amp;CHAR(34)</f>
        <v>"S(A)"</v>
      </c>
      <c r="F297" s="20" t="str">
        <f>VLOOKUP(C297,SOURCE!$V$3:$AD$2923,9,0)&amp;"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VLOOKUP(C297,SOURCE!V$6:AB$10102,7,0)</f>
        <v>1447</v>
      </c>
      <c r="J297" s="25" t="str">
        <f>VLOOKUP(C297,SOURCE!V$6:AB$10102,6,0)</f>
        <v>S(A)</v>
      </c>
      <c r="K297" s="26" t="str">
        <f t="shared" si="5"/>
        <v>s(a)</v>
      </c>
      <c r="L297" s="35" t="str">
        <f>VLOOKUP(C297,SOURCE!V$6:AB$10102,2,0)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VLOOKUP(C298,SOURCE!$V$3:$AC$2923,8,0)</f>
        <v>ITM_DOT_PROD</v>
      </c>
      <c r="E298" s="23" t="str">
        <f>CHAR(34)&amp;VLOOKUP(C298,SOURCE!$V$3:$AC$2923,6,0)&amp;CHAR(34)</f>
        <v>"DOT"</v>
      </c>
      <c r="F298" s="20" t="str">
        <f>VLOOKUP(C298,SOURCE!$V$3:$AD$2923,9,0)&amp;"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VLOOKUP(C298,SOURCE!V$6:AB$10102,7,0)</f>
        <v>1449</v>
      </c>
      <c r="J298" s="25" t="str">
        <f>VLOOKUP(C298,SOURCE!V$6:AB$10102,6,0)</f>
        <v>DOT</v>
      </c>
      <c r="K298" s="26" t="str">
        <f t="shared" si="5"/>
        <v>dot</v>
      </c>
      <c r="L298" s="35">
        <f>VLOOKUP(C298,SOURCE!V$6:AB$10102,2,0)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VLOOKUP(C299,SOURCE!$V$3:$AC$2923,8,0)</f>
        <v>ITM_DSTACK</v>
      </c>
      <c r="E299" s="23" t="str">
        <f>CHAR(34)&amp;VLOOKUP(C299,SOURCE!$V$3:$AC$2923,6,0)&amp;CHAR(34)</f>
        <v>"DSTACK"</v>
      </c>
      <c r="F299" s="20" t="str">
        <f>VLOOKUP(C299,SOURCE!$V$3:$AD$2923,9,0)&amp;"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VLOOKUP(C299,SOURCE!V$6:AB$10102,7,0)</f>
        <v>1450</v>
      </c>
      <c r="J299" s="25" t="str">
        <f>VLOOKUP(C299,SOURCE!V$6:AB$10102,6,0)</f>
        <v>DSTACK</v>
      </c>
      <c r="K299" s="26" t="str">
        <f t="shared" si="5"/>
        <v>DSTACK</v>
      </c>
      <c r="L299" s="35" t="str">
        <f>VLOOKUP(C299,SOURCE!V$6:AB$10102,2,0)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VLOOKUP(C300,SOURCE!$V$3:$AC$2923,8,0)</f>
        <v>ITM_DMS</v>
      </c>
      <c r="E300" s="23" t="str">
        <f>CHAR(34)&amp;VLOOKUP(C300,SOURCE!$V$3:$AC$2923,6,0)&amp;CHAR(34)</f>
        <v>"D.MS"</v>
      </c>
      <c r="F300" s="20" t="str">
        <f>VLOOKUP(C300,SOURCE!$V$3:$AD$2923,9,0)&amp;"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VLOOKUP(C300,SOURCE!V$6:AB$10102,7,0)</f>
        <v>1451</v>
      </c>
      <c r="J300" s="25" t="str">
        <f>VLOOKUP(C300,SOURCE!V$6:AB$10102,6,0)</f>
        <v>D.MS</v>
      </c>
      <c r="K300" s="26" t="str">
        <f t="shared" si="5"/>
        <v>d.ms</v>
      </c>
      <c r="L300" s="35" t="str">
        <f>VLOOKUP(C300,SOURCE!V$6:AB$10102,2,0)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VLOOKUP(C301,SOURCE!$V$3:$AC$2923,8,0)</f>
        <v>ITM_DMY</v>
      </c>
      <c r="E301" s="23" t="str">
        <f>CHAR(34)&amp;VLOOKUP(C301,SOURCE!$V$3:$AC$2923,6,0)&amp;CHAR(34)</f>
        <v>"DMY"</v>
      </c>
      <c r="F301" s="20" t="str">
        <f>VLOOKUP(C301,SOURCE!$V$3:$AD$2923,9,0)&amp;"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VLOOKUP(C301,SOURCE!V$6:AB$10102,7,0)</f>
        <v>1453</v>
      </c>
      <c r="J301" s="25" t="str">
        <f>VLOOKUP(C301,SOURCE!V$6:AB$10102,6,0)</f>
        <v>DMY</v>
      </c>
      <c r="K301" s="26" t="str">
        <f t="shared" si="5"/>
        <v>DMY</v>
      </c>
      <c r="L301" s="35" t="str">
        <f>VLOOKUP(C301,SOURCE!V$6:AB$10102,2,0)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VLOOKUP(C302,SOURCE!$V$3:$AC$2923,8,0)</f>
        <v>ITM_DtoJ</v>
      </c>
      <c r="E302" s="23" t="str">
        <f>CHAR(34)&amp;VLOOKUP(C302,SOURCE!$V$3:$AC$2923,6,0)&amp;CHAR(34)</f>
        <v>"D&gt;J"</v>
      </c>
      <c r="F302" s="20" t="str">
        <f>VLOOKUP(C302,SOURCE!$V$3:$AD$2923,9,0)&amp;"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VLOOKUP(C302,SOURCE!V$6:AB$10102,7,0)</f>
        <v>1454</v>
      </c>
      <c r="J302" s="25" t="str">
        <f>VLOOKUP(C302,SOURCE!V$6:AB$10102,6,0)</f>
        <v>D&gt;J</v>
      </c>
      <c r="K302" s="26" t="str">
        <f t="shared" si="5"/>
        <v>D&gt;J</v>
      </c>
      <c r="L302" s="35" t="str">
        <f>VLOOKUP(C302,SOURCE!V$6:AB$10102,2,0)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VLOOKUP(C303,SOURCE!$V$3:$AC$2923,8,0)</f>
        <v>ITM_EIGVAL</v>
      </c>
      <c r="E303" s="23" t="str">
        <f>CHAR(34)&amp;VLOOKUP(C303,SOURCE!$V$3:$AC$2923,6,0)&amp;CHAR(34)</f>
        <v>"EIGVAL"</v>
      </c>
      <c r="F303" s="20" t="str">
        <f>VLOOKUP(C303,SOURCE!$V$3:$AD$2923,9,0)&amp;"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VLOOKUP(C303,SOURCE!V$6:AB$10102,7,0)</f>
        <v>1456</v>
      </c>
      <c r="J303" s="25" t="str">
        <f>VLOOKUP(C303,SOURCE!V$6:AB$10102,6,0)</f>
        <v>EIGVAL</v>
      </c>
      <c r="K303" s="26" t="str">
        <f t="shared" si="5"/>
        <v>EIGVAL</v>
      </c>
      <c r="L303" s="35" t="str">
        <f>VLOOKUP(C303,SOURCE!V$6:AB$10102,2,0)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VLOOKUP(C304,SOURCE!$V$3:$AC$2923,8,0)</f>
        <v>ITM_EIGVEC</v>
      </c>
      <c r="E304" s="23" t="str">
        <f>CHAR(34)&amp;VLOOKUP(C304,SOURCE!$V$3:$AC$2923,6,0)&amp;CHAR(34)</f>
        <v>"EIGVEC"</v>
      </c>
      <c r="F304" s="20" t="str">
        <f>VLOOKUP(C304,SOURCE!$V$3:$AD$2923,9,0)&amp;"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VLOOKUP(C304,SOURCE!V$6:AB$10102,7,0)</f>
        <v>1457</v>
      </c>
      <c r="J304" s="25" t="str">
        <f>VLOOKUP(C304,SOURCE!V$6:AB$10102,6,0)</f>
        <v>EIGVEC</v>
      </c>
      <c r="K304" s="26" t="str">
        <f t="shared" si="5"/>
        <v>EIGVEC</v>
      </c>
      <c r="L304" s="35" t="str">
        <f>VLOOKUP(C304,SOURCE!V$6:AB$10102,2,0)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VLOOKUP(C305,SOURCE!$V$3:$AC$2923,8,0)</f>
        <v>ITM_ENDP</v>
      </c>
      <c r="E305" s="23" t="str">
        <f>CHAR(34)&amp;VLOOKUP(C305,SOURCE!$V$3:$AC$2923,6,0)&amp;CHAR(34)</f>
        <v>"ENDP"</v>
      </c>
      <c r="F305" s="20" t="str">
        <f>VLOOKUP(C305,SOURCE!$V$3:$AD$2923,9,0)&amp;"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VLOOKUP(C305,SOURCE!V$6:AB$10102,7,0)</f>
        <v>1459</v>
      </c>
      <c r="J305" s="25" t="str">
        <f>VLOOKUP(C305,SOURCE!V$6:AB$10102,6,0)</f>
        <v>ENDP</v>
      </c>
      <c r="K305" s="26" t="str">
        <f t="shared" si="5"/>
        <v>End</v>
      </c>
      <c r="L305" s="35" t="str">
        <f>VLOOKUP(C305,SOURCE!V$6:AB$10102,2,0)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VLOOKUP(C306,SOURCE!$V$3:$AC$2923,8,0)</f>
        <v>ITM_ENG</v>
      </c>
      <c r="E306" s="23" t="str">
        <f>CHAR(34)&amp;VLOOKUP(C306,SOURCE!$V$3:$AC$2923,6,0)&amp;CHAR(34)</f>
        <v>"ENG"</v>
      </c>
      <c r="F306" s="20" t="str">
        <f>VLOOKUP(C306,SOURCE!$V$3:$AD$2923,9,0)&amp;"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VLOOKUP(C306,SOURCE!V$6:AB$10102,7,0)</f>
        <v>1460</v>
      </c>
      <c r="J306" s="25" t="str">
        <f>VLOOKUP(C306,SOURCE!V$6:AB$10102,6,0)</f>
        <v>ENG</v>
      </c>
      <c r="K306" s="26" t="str">
        <f t="shared" si="5"/>
        <v>ENG</v>
      </c>
      <c r="L306" s="35" t="str">
        <f>VLOOKUP(C306,SOURCE!V$6:AB$10102,2,0)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VLOOKUP(C307,SOURCE!$V$3:$AC$2923,8,0)</f>
        <v>ITM_ENORM</v>
      </c>
      <c r="E307" s="23" t="str">
        <f>CHAR(34)&amp;VLOOKUP(C307,SOURCE!$V$3:$AC$2923,6,0)&amp;CHAR(34)</f>
        <v>"ENORM"</v>
      </c>
      <c r="F307" s="20" t="str">
        <f>VLOOKUP(C307,SOURCE!$V$3:$AD$2923,9,0)&amp;"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VLOOKUP(C307,SOURCE!V$6:AB$10102,7,0)</f>
        <v>1461</v>
      </c>
      <c r="J307" s="25" t="str">
        <f>VLOOKUP(C307,SOURCE!V$6:AB$10102,6,0)</f>
        <v>ENORM</v>
      </c>
      <c r="K307" s="26" t="str">
        <f t="shared" si="5"/>
        <v>ENORM</v>
      </c>
      <c r="L307" s="35" t="str">
        <f>VLOOKUP(C307,SOURCE!V$6:AB$10102,2,0)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VLOOKUP(C308,SOURCE!$V$3:$AC$2923,8,0)</f>
        <v>ITM_EQ_DEL</v>
      </c>
      <c r="E308" s="23" t="str">
        <f>CHAR(34)&amp;VLOOKUP(C308,SOURCE!$V$3:$AC$2923,6,0)&amp;CHAR(34)</f>
        <v>"EQ.DEL"</v>
      </c>
      <c r="F308" s="20" t="str">
        <f>VLOOKUP(C308,SOURCE!$V$3:$AD$2923,9,0)&amp;"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VLOOKUP(C308,SOURCE!V$6:AB$10102,7,0)</f>
        <v>1463</v>
      </c>
      <c r="J308" s="25" t="str">
        <f>VLOOKUP(C308,SOURCE!V$6:AB$10102,6,0)</f>
        <v>EQ.DEL</v>
      </c>
      <c r="K308" s="26" t="str">
        <f t="shared" si="5"/>
        <v>DELETE</v>
      </c>
      <c r="L308" s="35" t="str">
        <f>VLOOKUP(C308,SOURCE!V$6:AB$10102,2,0)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VLOOKUP(C309,SOURCE!$V$3:$AC$2923,8,0)</f>
        <v>ITM_EQ_EDI</v>
      </c>
      <c r="E309" s="23" t="str">
        <f>CHAR(34)&amp;VLOOKUP(C309,SOURCE!$V$3:$AC$2923,6,0)&amp;CHAR(34)</f>
        <v>"EQ.EDI"</v>
      </c>
      <c r="F309" s="20" t="str">
        <f>VLOOKUP(C309,SOURCE!$V$3:$AD$2923,9,0)&amp;"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VLOOKUP(C309,SOURCE!V$6:AB$10102,7,0)</f>
        <v>1464</v>
      </c>
      <c r="J309" s="25" t="str">
        <f>VLOOKUP(C309,SOURCE!V$6:AB$10102,6,0)</f>
        <v>EQ.EDI</v>
      </c>
      <c r="K309" s="26" t="str">
        <f t="shared" si="5"/>
        <v>EDIT</v>
      </c>
      <c r="L309" s="35" t="str">
        <f>VLOOKUP(C309,SOURCE!V$6:AB$10102,2,0)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VLOOKUP(C310,SOURCE!$V$3:$AC$2923,8,0)</f>
        <v>ITM_EQ_NEW</v>
      </c>
      <c r="E310" s="23" t="str">
        <f>CHAR(34)&amp;VLOOKUP(C310,SOURCE!$V$3:$AC$2923,6,0)&amp;CHAR(34)</f>
        <v>"EQ.NEW"</v>
      </c>
      <c r="F310" s="20" t="str">
        <f>VLOOKUP(C310,SOURCE!$V$3:$AD$2923,9,0)&amp;"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VLOOKUP(C310,SOURCE!V$6:AB$10102,7,0)</f>
        <v>1465</v>
      </c>
      <c r="J310" s="25" t="str">
        <f>VLOOKUP(C310,SOURCE!V$6:AB$10102,6,0)</f>
        <v>EQ.NEW</v>
      </c>
      <c r="K310" s="26" t="str">
        <f t="shared" si="5"/>
        <v>NEW</v>
      </c>
      <c r="L310" s="35" t="str">
        <f>VLOOKUP(C310,SOURCE!V$6:AB$10102,2,0)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VLOOKUP(C311,SOURCE!$V$3:$AC$2923,8,0)</f>
        <v>ITM_ERF</v>
      </c>
      <c r="E311" s="23" t="str">
        <f>CHAR(34)&amp;VLOOKUP(C311,SOURCE!$V$3:$AC$2923,6,0)&amp;CHAR(34)</f>
        <v>"ERF"</v>
      </c>
      <c r="F311" s="20" t="str">
        <f>VLOOKUP(C311,SOURCE!$V$3:$AD$2923,9,0)&amp;"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VLOOKUP(C311,SOURCE!V$6:AB$10102,7,0)</f>
        <v>1466</v>
      </c>
      <c r="J311" s="25" t="str">
        <f>VLOOKUP(C311,SOURCE!V$6:AB$10102,6,0)</f>
        <v>ERF</v>
      </c>
      <c r="K311" s="26" t="str">
        <f t="shared" si="5"/>
        <v>erf</v>
      </c>
      <c r="L311" s="35" t="str">
        <f>VLOOKUP(C311,SOURCE!V$6:AB$10102,2,0)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VLOOKUP(C312,SOURCE!$V$3:$AC$2923,8,0)</f>
        <v>ITM_ERFC</v>
      </c>
      <c r="E312" s="23" t="str">
        <f>CHAR(34)&amp;VLOOKUP(C312,SOURCE!$V$3:$AC$2923,6,0)&amp;CHAR(34)</f>
        <v>"ERFC"</v>
      </c>
      <c r="F312" s="20" t="str">
        <f>VLOOKUP(C312,SOURCE!$V$3:$AD$2923,9,0)&amp;"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VLOOKUP(C312,SOURCE!V$6:AB$10102,7,0)</f>
        <v>1467</v>
      </c>
      <c r="J312" s="25" t="str">
        <f>VLOOKUP(C312,SOURCE!V$6:AB$10102,6,0)</f>
        <v>ERFC</v>
      </c>
      <c r="K312" s="26" t="str">
        <f t="shared" si="5"/>
        <v>erfc</v>
      </c>
      <c r="L312" s="35" t="str">
        <f>VLOOKUP(C312,SOURCE!V$6:AB$10102,2,0)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VLOOKUP(C313,SOURCE!$V$3:$AC$2923,8,0)</f>
        <v>ITM_ERR</v>
      </c>
      <c r="E313" s="23" t="str">
        <f>CHAR(34)&amp;VLOOKUP(C313,SOURCE!$V$3:$AC$2923,6,0)&amp;CHAR(34)</f>
        <v>"ERR"</v>
      </c>
      <c r="F313" s="20" t="str">
        <f>VLOOKUP(C313,SOURCE!$V$3:$AD$2923,9,0)&amp;"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VLOOKUP(C313,SOURCE!V$6:AB$10102,7,0)</f>
        <v>1468</v>
      </c>
      <c r="J313" s="25" t="str">
        <f>VLOOKUP(C313,SOURCE!V$6:AB$10102,6,0)</f>
        <v>ERR</v>
      </c>
      <c r="K313" s="26" t="str">
        <f t="shared" si="5"/>
        <v>ERR</v>
      </c>
      <c r="L313" s="35" t="str">
        <f>VLOOKUP(C313,SOURCE!V$6:AB$10102,2,0)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VLOOKUP(C314,SOURCE!$V$3:$AC$2923,8,0)</f>
        <v>ITM_EXPT</v>
      </c>
      <c r="E314" s="23" t="str">
        <f>CHAR(34)&amp;VLOOKUP(C314,SOURCE!$V$3:$AC$2923,6,0)&amp;CHAR(34)</f>
        <v>"EXPT"</v>
      </c>
      <c r="F314" s="20" t="str">
        <f>VLOOKUP(C314,SOURCE!$V$3:$AD$2923,9,0)&amp;"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VLOOKUP(C314,SOURCE!V$6:AB$10102,7,0)</f>
        <v>1470</v>
      </c>
      <c r="J314" s="25" t="str">
        <f>VLOOKUP(C314,SOURCE!V$6:AB$10102,6,0)</f>
        <v>EXPT</v>
      </c>
      <c r="K314" s="26" t="str">
        <f t="shared" si="5"/>
        <v>EXPT</v>
      </c>
      <c r="L314" s="35" t="str">
        <f>VLOOKUP(C314,SOURCE!V$6:AB$10102,2,0)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VLOOKUP(C315,SOURCE!$V$3:$AC$2923,8,0)</f>
        <v>ITM_GET_JUL_GREG</v>
      </c>
      <c r="E315" s="23" t="str">
        <f>CHAR(34)&amp;VLOOKUP(C315,SOURCE!$V$3:$AC$2923,6,0)&amp;CHAR(34)</f>
        <v>"J/G?"</v>
      </c>
      <c r="F315" s="20" t="str">
        <f>VLOOKUP(C315,SOURCE!$V$3:$AD$2923,9,0)&amp;"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VLOOKUP(C315,SOURCE!V$6:AB$10102,7,0)</f>
        <v>1471</v>
      </c>
      <c r="J315" s="25" t="str">
        <f>VLOOKUP(C315,SOURCE!V$6:AB$10102,6,0)</f>
        <v>J/G?</v>
      </c>
      <c r="K315" s="26" t="str">
        <f t="shared" si="5"/>
        <v>J/G?</v>
      </c>
      <c r="L315" s="35" t="str">
        <f>VLOOKUP(C315,SOURCE!V$6:AB$10102,2,0)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VLOOKUP(C316,SOURCE!$V$3:$AC$2923,8,0)</f>
        <v>ITM_FIB</v>
      </c>
      <c r="E316" s="23" t="str">
        <f>CHAR(34)&amp;VLOOKUP(C316,SOURCE!$V$3:$AC$2923,6,0)&amp;CHAR(34)</f>
        <v>"FIB"</v>
      </c>
      <c r="F316" s="20" t="str">
        <f>VLOOKUP(C316,SOURCE!$V$3:$AD$2923,9,0)&amp;"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VLOOKUP(C316,SOURCE!V$6:AB$10102,7,0)</f>
        <v>1472</v>
      </c>
      <c r="J316" s="25" t="str">
        <f>VLOOKUP(C316,SOURCE!V$6:AB$10102,6,0)</f>
        <v>FIB</v>
      </c>
      <c r="K316" s="26" t="str">
        <f t="shared" si="5"/>
        <v>FIB</v>
      </c>
      <c r="L316" s="35" t="str">
        <f>VLOOKUP(C316,SOURCE!V$6:AB$10102,2,0)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VLOOKUP(C317,SOURCE!$V$3:$AC$2923,8,0)</f>
        <v>ITM_FIX</v>
      </c>
      <c r="E317" s="23" t="str">
        <f>CHAR(34)&amp;VLOOKUP(C317,SOURCE!$V$3:$AC$2923,6,0)&amp;CHAR(34)</f>
        <v>"FIX"</v>
      </c>
      <c r="F317" s="20" t="str">
        <f>VLOOKUP(C317,SOURCE!$V$3:$AD$2923,9,0)&amp;"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VLOOKUP(C317,SOURCE!V$6:AB$10102,7,0)</f>
        <v>1473</v>
      </c>
      <c r="J317" s="25" t="str">
        <f>VLOOKUP(C317,SOURCE!V$6:AB$10102,6,0)</f>
        <v>FIX</v>
      </c>
      <c r="K317" s="26" t="str">
        <f t="shared" si="5"/>
        <v>FIX</v>
      </c>
      <c r="L317" s="35" t="str">
        <f>VLOOKUP(C317,SOURCE!V$6:AB$10102,2,0)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VLOOKUP(C318,SOURCE!$V$3:$AC$2923,8,0)</f>
        <v>ITM_FLASH</v>
      </c>
      <c r="E318" s="23" t="str">
        <f>CHAR(34)&amp;VLOOKUP(C318,SOURCE!$V$3:$AC$2923,6,0)&amp;CHAR(34)</f>
        <v>"FLASH?"</v>
      </c>
      <c r="F318" s="20" t="str">
        <f>VLOOKUP(C318,SOURCE!$V$3:$AD$2923,9,0)&amp;"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VLOOKUP(C318,SOURCE!V$6:AB$10102,7,0)</f>
        <v>1474</v>
      </c>
      <c r="J318" s="25" t="str">
        <f>VLOOKUP(C318,SOURCE!V$6:AB$10102,6,0)</f>
        <v>FLASH?</v>
      </c>
      <c r="K318" s="26" t="str">
        <f t="shared" si="5"/>
        <v>FLASH?</v>
      </c>
      <c r="L318" s="35" t="str">
        <f>VLOOKUP(C318,SOURCE!V$6:AB$10102,2,0)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VLOOKUP(C319,SOURCE!$V$3:$AC$2923,8,0)</f>
        <v>ITM_FQX</v>
      </c>
      <c r="E319" s="23" t="str">
        <f>CHAR(34)&amp;VLOOKUP(C319,SOURCE!$V$3:$AC$2923,6,0)&amp;CHAR(34)</f>
        <v>"F'(X)"</v>
      </c>
      <c r="F319" s="20" t="str">
        <f>VLOOKUP(C319,SOURCE!$V$3:$AD$2923,9,0)&amp;"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VLOOKUP(C319,SOURCE!V$6:AB$10102,7,0)</f>
        <v>1475</v>
      </c>
      <c r="J319" s="25" t="str">
        <f>VLOOKUP(C319,SOURCE!V$6:AB$10102,6,0)</f>
        <v>F'(X)</v>
      </c>
      <c r="K319" s="26" t="str">
        <f t="shared" si="5"/>
        <v>f'(x)</v>
      </c>
      <c r="L319" s="35" t="str">
        <f>VLOOKUP(C319,SOURCE!V$6:AB$10102,2,0)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VLOOKUP(C320,SOURCE!$V$3:$AC$2923,8,0)</f>
        <v>ITM_FDQX</v>
      </c>
      <c r="E320" s="23" t="str">
        <f>CHAR(34)&amp;VLOOKUP(C320,SOURCE!$V$3:$AC$2923,6,0)&amp;CHAR(34)</f>
        <v>"F\(X)"</v>
      </c>
      <c r="F320" s="20" t="str">
        <f>VLOOKUP(C320,SOURCE!$V$3:$AD$2923,9,0)&amp;"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VLOOKUP(C320,SOURCE!V$6:AB$10102,7,0)</f>
        <v>1476</v>
      </c>
      <c r="J320" s="25" t="str">
        <f>VLOOKUP(C320,SOURCE!V$6:AB$10102,6,0)</f>
        <v>F\(X)</v>
      </c>
      <c r="K320" s="26" t="str">
        <f t="shared" si="5"/>
        <v>f\(x)</v>
      </c>
      <c r="L320" s="35" t="str">
        <f>VLOOKUP(C320,SOURCE!V$6:AB$10102,2,0)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VLOOKUP(C321,SOURCE!$V$3:$AC$2923,8,0)</f>
        <v>ITM_GAP</v>
      </c>
      <c r="E321" s="23" t="str">
        <f>CHAR(34)&amp;VLOOKUP(C321,SOURCE!$V$3:$AC$2923,6,0)&amp;CHAR(34)</f>
        <v>"GAP"</v>
      </c>
      <c r="F321" s="20" t="str">
        <f>VLOOKUP(C321,SOURCE!$V$3:$AD$2923,9,0)&amp;"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VLOOKUP(C321,SOURCE!V$6:AB$10102,7,0)</f>
        <v>1477</v>
      </c>
      <c r="J321" s="25" t="str">
        <f>VLOOKUP(C321,SOURCE!V$6:AB$10102,6,0)</f>
        <v>GAP</v>
      </c>
      <c r="K321" s="26" t="str">
        <f t="shared" si="5"/>
        <v>GAP</v>
      </c>
      <c r="L321" s="35" t="str">
        <f>VLOOKUP(C321,SOURCE!V$6:AB$10102,2,0)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VLOOKUP(C322,SOURCE!$V$3:$AC$2923,8,0)</f>
        <v>ITM_GD</v>
      </c>
      <c r="E322" s="23" t="str">
        <f>CHAR(34)&amp;VLOOKUP(C322,SOURCE!$V$3:$AC$2923,6,0)&amp;CHAR(34)</f>
        <v>"GD"</v>
      </c>
      <c r="F322" s="20" t="str">
        <f>VLOOKUP(C322,SOURCE!$V$3:$AD$2923,9,0)&amp;"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VLOOKUP(C322,SOURCE!V$6:AB$10102,7,0)</f>
        <v>1478</v>
      </c>
      <c r="J322" s="25" t="str">
        <f>VLOOKUP(C322,SOURCE!V$6:AB$10102,6,0)</f>
        <v>GD</v>
      </c>
      <c r="K322" s="26" t="str">
        <f t="shared" si="5"/>
        <v>gd</v>
      </c>
      <c r="L322" s="35" t="str">
        <f>VLOOKUP(C322,SOURCE!V$6:AB$10102,2,0)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VLOOKUP(C323,SOURCE!$V$3:$AC$2923,8,0)</f>
        <v>ITM_GDM1</v>
      </c>
      <c r="E323" s="23" t="str">
        <f>CHAR(34)&amp;VLOOKUP(C323,SOURCE!$V$3:$AC$2923,6,0)&amp;CHAR(34)</f>
        <v>"GD^-1"</v>
      </c>
      <c r="F323" s="20" t="str">
        <f>VLOOKUP(C323,SOURCE!$V$3:$AD$2923,9,0)&amp;"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VLOOKUP(C323,SOURCE!V$6:AB$10102,7,0)</f>
        <v>1479</v>
      </c>
      <c r="J323" s="25" t="str">
        <f>VLOOKUP(C323,SOURCE!V$6:AB$10102,6,0)</f>
        <v>GD^-1</v>
      </c>
      <c r="K323" s="26" t="str">
        <f t="shared" si="5"/>
        <v>gd^MINUS_1</v>
      </c>
      <c r="L323" s="35" t="str">
        <f>VLOOKUP(C323,SOURCE!V$6:AB$10102,2,0)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VLOOKUP(C324,SOURCE!$V$3:$AC$2923,8,0)</f>
        <v>ITM_GRAD</v>
      </c>
      <c r="E324" s="23" t="str">
        <f>CHAR(34)&amp;VLOOKUP(C324,SOURCE!$V$3:$AC$2923,6,0)&amp;CHAR(34)</f>
        <v>"GRAD"</v>
      </c>
      <c r="F324" s="20" t="str">
        <f>VLOOKUP(C324,SOURCE!$V$3:$AD$2923,9,0)&amp;"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VLOOKUP(C324,SOURCE!V$6:AB$10102,7,0)</f>
        <v>1480</v>
      </c>
      <c r="J324" s="25" t="str">
        <f>VLOOKUP(C324,SOURCE!V$6:AB$10102,6,0)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VLOOKUP(C324,SOURCE!V$6:AB$10102,2,0)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VLOOKUP(C325,SOURCE!$V$3:$AC$2923,8,0)</f>
        <v>ITM_GTOP</v>
      </c>
      <c r="E325" s="23" t="str">
        <f>CHAR(34)&amp;VLOOKUP(C325,SOURCE!$V$3:$AC$2923,6,0)&amp;CHAR(34)</f>
        <v>"GTO."</v>
      </c>
      <c r="F325" s="20" t="str">
        <f>VLOOKUP(C325,SOURCE!$V$3:$AD$2923,9,0)&amp;"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VLOOKUP(C325,SOURCE!V$6:AB$10102,7,0)</f>
        <v>1482</v>
      </c>
      <c r="J325" s="25" t="str">
        <f>VLOOKUP(C325,SOURCE!V$6:AB$10102,6,0)</f>
        <v>GTO.</v>
      </c>
      <c r="K325" s="26" t="str">
        <f t="shared" si="6"/>
        <v>GTO.</v>
      </c>
      <c r="L325" s="35" t="str">
        <f>VLOOKUP(C325,SOURCE!V$6:AB$10102,2,0)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VLOOKUP(C326,SOURCE!$V$3:$AC$2923,8,0)</f>
        <v>ITM_HN</v>
      </c>
      <c r="E326" s="23" t="str">
        <f>CHAR(34)&amp;VLOOKUP(C326,SOURCE!$V$3:$AC$2923,6,0)&amp;CHAR(34)</f>
        <v>"HN"</v>
      </c>
      <c r="F326" s="20" t="str">
        <f>VLOOKUP(C326,SOURCE!$V$3:$AD$2923,9,0)&amp;"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VLOOKUP(C326,SOURCE!V$6:AB$10102,7,0)</f>
        <v>1483</v>
      </c>
      <c r="J326" s="25" t="str">
        <f>VLOOKUP(C326,SOURCE!V$6:AB$10102,6,0)</f>
        <v>HN</v>
      </c>
      <c r="K326" s="26" t="str">
        <f t="shared" si="6"/>
        <v>Hn</v>
      </c>
      <c r="L326" s="35" t="str">
        <f>VLOOKUP(C326,SOURCE!V$6:AB$10102,2,0)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VLOOKUP(C327,SOURCE!$V$3:$AC$2923,8,0)</f>
        <v>ITM_HNP</v>
      </c>
      <c r="E327" s="23" t="str">
        <f>CHAR(34)&amp;VLOOKUP(C327,SOURCE!$V$3:$AC$2923,6,0)&amp;CHAR(34)</f>
        <v>"HNP"</v>
      </c>
      <c r="F327" s="20" t="str">
        <f>VLOOKUP(C327,SOURCE!$V$3:$AD$2923,9,0)&amp;"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VLOOKUP(C327,SOURCE!V$6:AB$10102,7,0)</f>
        <v>1484</v>
      </c>
      <c r="J327" s="25" t="str">
        <f>VLOOKUP(C327,SOURCE!V$6:AB$10102,6,0)</f>
        <v>HNP</v>
      </c>
      <c r="K327" s="26" t="str">
        <f t="shared" si="6"/>
        <v>HnP</v>
      </c>
      <c r="L327" s="35" t="str">
        <f>VLOOKUP(C327,SOURCE!V$6:AB$10102,2,0)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VLOOKUP(C328,SOURCE!$V$3:$AC$2923,8,0)</f>
        <v>ITM_IM</v>
      </c>
      <c r="E328" s="23" t="str">
        <f>CHAR(34)&amp;VLOOKUP(C328,SOURCE!$V$3:$AC$2923,6,0)&amp;CHAR(34)</f>
        <v>"IM"</v>
      </c>
      <c r="F328" s="20" t="str">
        <f>VLOOKUP(C328,SOURCE!$V$3:$AD$2923,9,0)&amp;"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VLOOKUP(C328,SOURCE!V$6:AB$10102,7,0)</f>
        <v>1485</v>
      </c>
      <c r="J328" s="25" t="str">
        <f>VLOOKUP(C328,SOURCE!V$6:AB$10102,6,0)</f>
        <v>IM</v>
      </c>
      <c r="K328" s="26" t="str">
        <f t="shared" si="6"/>
        <v>Im</v>
      </c>
      <c r="L328" s="35" t="str">
        <f>VLOOKUP(C328,SOURCE!V$6:AB$10102,2,0)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VLOOKUP(C329,SOURCE!$V$3:$AC$2923,8,0)</f>
        <v>ITM_INDEX</v>
      </c>
      <c r="E329" s="23" t="str">
        <f>CHAR(34)&amp;VLOOKUP(C329,SOURCE!$V$3:$AC$2923,6,0)&amp;CHAR(34)</f>
        <v>"INDEX"</v>
      </c>
      <c r="F329" s="20" t="str">
        <f>VLOOKUP(C329,SOURCE!$V$3:$AD$2923,9,0)&amp;"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VLOOKUP(C329,SOURCE!V$6:AB$10102,7,0)</f>
        <v>1486</v>
      </c>
      <c r="J329" s="25" t="str">
        <f>VLOOKUP(C329,SOURCE!V$6:AB$10102,6,0)</f>
        <v>INDEX</v>
      </c>
      <c r="K329" s="26" t="str">
        <f t="shared" si="6"/>
        <v>INDEX</v>
      </c>
      <c r="L329" s="35" t="str">
        <f>VLOOKUP(C329,SOURCE!V$6:AB$10102,2,0)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VLOOKUP(C330,SOURCE!$V$3:$AC$2923,8,0)</f>
        <v>ITM_IXYZ</v>
      </c>
      <c r="E330" s="23" t="str">
        <f>CHAR(34)&amp;VLOOKUP(C330,SOURCE!$V$3:$AC$2923,6,0)&amp;CHAR(34)</f>
        <v>"IXYZ"</v>
      </c>
      <c r="F330" s="20" t="str">
        <f>VLOOKUP(C330,SOURCE!$V$3:$AD$2923,9,0)&amp;"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VLOOKUP(C330,SOURCE!V$6:AB$10102,7,0)</f>
        <v>1487</v>
      </c>
      <c r="J330" s="25" t="str">
        <f>VLOOKUP(C330,SOURCE!V$6:AB$10102,6,0)</f>
        <v>IXYZ</v>
      </c>
      <c r="K330" s="26" t="str">
        <f t="shared" si="6"/>
        <v>Ixyz</v>
      </c>
      <c r="L330" s="35" t="str">
        <f>VLOOKUP(C330,SOURCE!V$6:AB$10102,2,0)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VLOOKUP(C331,SOURCE!$V$3:$AC$2923,8,0)</f>
        <v>ITM_IGAMMAP</v>
      </c>
      <c r="E331" s="23" t="str">
        <f>CHAR(34)&amp;VLOOKUP(C331,SOURCE!$V$3:$AC$2923,6,0)&amp;CHAR(34)</f>
        <v>"IGAMMAP"</v>
      </c>
      <c r="F331" s="20" t="str">
        <f>VLOOKUP(C331,SOURCE!$V$3:$AD$2923,9,0)&amp;"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VLOOKUP(C331,SOURCE!V$6:AB$10102,7,0)</f>
        <v>1488</v>
      </c>
      <c r="J331" s="25" t="str">
        <f>VLOOKUP(C331,SOURCE!V$6:AB$10102,6,0)</f>
        <v>IGAMMAP</v>
      </c>
      <c r="K331" s="26" t="str">
        <f t="shared" si="6"/>
        <v>IGAMMAp</v>
      </c>
      <c r="L331" s="35" t="str">
        <f>VLOOKUP(C331,SOURCE!V$6:AB$10102,2,0)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VLOOKUP(C332,SOURCE!$V$3:$AC$2923,8,0)</f>
        <v>ITM_IGAMMAQ</v>
      </c>
      <c r="E332" s="23" t="str">
        <f>CHAR(34)&amp;VLOOKUP(C332,SOURCE!$V$3:$AC$2923,6,0)&amp;CHAR(34)</f>
        <v>"IGAMMAQ"</v>
      </c>
      <c r="F332" s="20" t="str">
        <f>VLOOKUP(C332,SOURCE!$V$3:$AD$2923,9,0)&amp;"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VLOOKUP(C332,SOURCE!V$6:AB$10102,7,0)</f>
        <v>1489</v>
      </c>
      <c r="J332" s="25" t="str">
        <f>VLOOKUP(C332,SOURCE!V$6:AB$10102,6,0)</f>
        <v>IGAMMAQ</v>
      </c>
      <c r="K332" s="26" t="str">
        <f t="shared" si="6"/>
        <v>IGAMMAq</v>
      </c>
      <c r="L332" s="35" t="str">
        <f>VLOOKUP(C332,SOURCE!V$6:AB$10102,2,0)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VLOOKUP(C333,SOURCE!$V$3:$AC$2923,8,0)</f>
        <v>ITM_IPLUS</v>
      </c>
      <c r="E333" s="23" t="str">
        <f>CHAR(34)&amp;VLOOKUP(C333,SOURCE!$V$3:$AC$2923,6,0)&amp;CHAR(34)</f>
        <v>"I+"</v>
      </c>
      <c r="F333" s="20" t="str">
        <f>VLOOKUP(C333,SOURCE!$V$3:$AD$2923,9,0)&amp;"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VLOOKUP(C333,SOURCE!V$6:AB$10102,7,0)</f>
        <v>1490</v>
      </c>
      <c r="J333" s="25" t="str">
        <f>VLOOKUP(C333,SOURCE!V$6:AB$10102,6,0)</f>
        <v>I+</v>
      </c>
      <c r="K333" s="26" t="str">
        <f t="shared" si="6"/>
        <v>I+</v>
      </c>
      <c r="L333" s="35" t="str">
        <f>VLOOKUP(C333,SOURCE!V$6:AB$10102,2,0)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VLOOKUP(C334,SOURCE!$V$3:$AC$2923,8,0)</f>
        <v>ITM_IMINUS</v>
      </c>
      <c r="E334" s="23" t="str">
        <f>CHAR(34)&amp;VLOOKUP(C334,SOURCE!$V$3:$AC$2923,6,0)&amp;CHAR(34)</f>
        <v>"I-"</v>
      </c>
      <c r="F334" s="20" t="str">
        <f>VLOOKUP(C334,SOURCE!$V$3:$AD$2923,9,0)&amp;"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VLOOKUP(C334,SOURCE!V$6:AB$10102,7,0)</f>
        <v>1491</v>
      </c>
      <c r="J334" s="25" t="str">
        <f>VLOOKUP(C334,SOURCE!V$6:AB$10102,6,0)</f>
        <v>I-</v>
      </c>
      <c r="K334" s="26" t="str">
        <f t="shared" si="6"/>
        <v>I-</v>
      </c>
      <c r="L334" s="35" t="str">
        <f>VLOOKUP(C334,SOURCE!V$6:AB$10102,2,0)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VLOOKUP(C335,SOURCE!$V$3:$AC$2923,8,0)</f>
        <v>ITM_JYX</v>
      </c>
      <c r="E335" s="23" t="str">
        <f>CHAR(34)&amp;VLOOKUP(C335,SOURCE!$V$3:$AC$2923,6,0)&amp;CHAR(34)</f>
        <v>"JY(X)"</v>
      </c>
      <c r="F335" s="20" t="str">
        <f>VLOOKUP(C335,SOURCE!$V$3:$AD$2923,9,0)&amp;"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VLOOKUP(C335,SOURCE!V$6:AB$10102,7,0)</f>
        <v>1492</v>
      </c>
      <c r="J335" s="25" t="str">
        <f>VLOOKUP(C335,SOURCE!V$6:AB$10102,6,0)</f>
        <v>JY(X)</v>
      </c>
      <c r="K335" s="26" t="str">
        <f t="shared" si="6"/>
        <v>Jy(x)</v>
      </c>
      <c r="L335" s="35" t="str">
        <f>VLOOKUP(C335,SOURCE!V$6:AB$10102,2,0)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VLOOKUP(C336,SOURCE!$V$3:$AC$2923,8,0)</f>
        <v>ITM_JPLUS</v>
      </c>
      <c r="E336" s="23" t="str">
        <f>CHAR(34)&amp;VLOOKUP(C336,SOURCE!$V$3:$AC$2923,6,0)&amp;CHAR(34)</f>
        <v>"J+"</v>
      </c>
      <c r="F336" s="20" t="str">
        <f>VLOOKUP(C336,SOURCE!$V$3:$AD$2923,9,0)&amp;"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VLOOKUP(C336,SOURCE!V$6:AB$10102,7,0)</f>
        <v>1493</v>
      </c>
      <c r="J336" s="25" t="str">
        <f>VLOOKUP(C336,SOURCE!V$6:AB$10102,6,0)</f>
        <v>J+</v>
      </c>
      <c r="K336" s="26" t="str">
        <f t="shared" si="6"/>
        <v>J+</v>
      </c>
      <c r="L336" s="35" t="str">
        <f>VLOOKUP(C336,SOURCE!V$6:AB$10102,2,0)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VLOOKUP(C337,SOURCE!$V$3:$AC$2923,8,0)</f>
        <v>ITM_JMINUS</v>
      </c>
      <c r="E337" s="23" t="str">
        <f>CHAR(34)&amp;VLOOKUP(C337,SOURCE!$V$3:$AC$2923,6,0)&amp;CHAR(34)</f>
        <v>"J-"</v>
      </c>
      <c r="F337" s="20" t="str">
        <f>VLOOKUP(C337,SOURCE!$V$3:$AD$2923,9,0)&amp;"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VLOOKUP(C337,SOURCE!V$6:AB$10102,7,0)</f>
        <v>1494</v>
      </c>
      <c r="J337" s="25" t="str">
        <f>VLOOKUP(C337,SOURCE!V$6:AB$10102,6,0)</f>
        <v>J-</v>
      </c>
      <c r="K337" s="26" t="str">
        <f t="shared" si="6"/>
        <v>J-</v>
      </c>
      <c r="L337" s="35" t="str">
        <f>VLOOKUP(C337,SOURCE!V$6:AB$10102,2,0)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VLOOKUP(C338,SOURCE!$V$3:$AC$2923,8,0)</f>
        <v>ITM_JUL_GREG</v>
      </c>
      <c r="E338" s="23" t="str">
        <f>CHAR(34)&amp;VLOOKUP(C338,SOURCE!$V$3:$AC$2923,6,0)&amp;CHAR(34)</f>
        <v>"J/G"</v>
      </c>
      <c r="F338" s="20" t="str">
        <f>VLOOKUP(C338,SOURCE!$V$3:$AD$2923,9,0)&amp;"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VLOOKUP(C338,SOURCE!V$6:AB$10102,7,0)</f>
        <v>1495</v>
      </c>
      <c r="J338" s="25" t="str">
        <f>VLOOKUP(C338,SOURCE!V$6:AB$10102,6,0)</f>
        <v>J/G</v>
      </c>
      <c r="K338" s="26" t="str">
        <f t="shared" si="6"/>
        <v>J/G</v>
      </c>
      <c r="L338" s="35" t="str">
        <f>VLOOKUP(C338,SOURCE!V$6:AB$10102,2,0)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VLOOKUP(C339,SOURCE!$V$3:$AC$2923,8,0)</f>
        <v>ITM_sinc</v>
      </c>
      <c r="E339" s="23" t="str">
        <f>CHAR(34)&amp;VLOOKUP(C339,SOURCE!$V$3:$AC$2923,6,0)&amp;CHAR(34)</f>
        <v>"SINC"</v>
      </c>
      <c r="F339" s="20" t="str">
        <f>VLOOKUP(C339,SOURCE!$V$3:$AD$2923,9,0)&amp;"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VLOOKUP(C339,SOURCE!V$6:AB$10102,7,0)</f>
        <v>1500</v>
      </c>
      <c r="J339" s="25" t="str">
        <f>VLOOKUP(C339,SOURCE!V$6:AB$10102,6,0)</f>
        <v>SINC</v>
      </c>
      <c r="K339" s="26" t="str">
        <f t="shared" si="6"/>
        <v>sinc</v>
      </c>
      <c r="L339" s="35" t="str">
        <f>VLOOKUP(C339,SOURCE!V$6:AB$10102,2,0)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VLOOKUP(C340,SOURCE!$V$3:$AC$2923,8,0)</f>
        <v>ITM_KTYP</v>
      </c>
      <c r="E340" s="23" t="str">
        <f>CHAR(34)&amp;VLOOKUP(C340,SOURCE!$V$3:$AC$2923,6,0)&amp;CHAR(34)</f>
        <v>"KTYP?"</v>
      </c>
      <c r="F340" s="20" t="str">
        <f>VLOOKUP(C340,SOURCE!$V$3:$AD$2923,9,0)&amp;"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VLOOKUP(C340,SOURCE!V$6:AB$10102,7,0)</f>
        <v>1501</v>
      </c>
      <c r="J340" s="25" t="str">
        <f>VLOOKUP(C340,SOURCE!V$6:AB$10102,6,0)</f>
        <v>KTYP?</v>
      </c>
      <c r="K340" s="26" t="str">
        <f t="shared" si="6"/>
        <v>KTYP?</v>
      </c>
      <c r="L340" s="35" t="str">
        <f>VLOOKUP(C340,SOURCE!V$6:AB$10102,2,0)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VLOOKUP(C341,SOURCE!$V$3:$AC$2923,8,0)</f>
        <v>ITM_LASTX</v>
      </c>
      <c r="E341" s="23" t="str">
        <f>CHAR(34)&amp;VLOOKUP(C341,SOURCE!$V$3:$AC$2923,6,0)&amp;CHAR(34)</f>
        <v>"LASTX"</v>
      </c>
      <c r="F341" s="20" t="str">
        <f>VLOOKUP(C341,SOURCE!$V$3:$AD$2923,9,0)&amp;"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VLOOKUP(C341,SOURCE!V$6:AB$10102,7,0)</f>
        <v>1502</v>
      </c>
      <c r="J341" s="25" t="str">
        <f>VLOOKUP(C341,SOURCE!V$6:AB$10102,6,0)</f>
        <v>LASTX</v>
      </c>
      <c r="K341" s="26" t="str">
        <f t="shared" si="6"/>
        <v>LASTx</v>
      </c>
      <c r="L341" s="35" t="str">
        <f>VLOOKUP(C341,SOURCE!V$6:AB$10102,2,0)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VLOOKUP(C342,SOURCE!$V$3:$AC$2923,8,0)</f>
        <v>ITM_LEAP</v>
      </c>
      <c r="E342" s="23" t="str">
        <f>CHAR(34)&amp;VLOOKUP(C342,SOURCE!$V$3:$AC$2923,6,0)&amp;CHAR(34)</f>
        <v>"LEAP?"</v>
      </c>
      <c r="F342" s="20" t="str">
        <f>VLOOKUP(C342,SOURCE!$V$3:$AD$2923,9,0)&amp;"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VLOOKUP(C342,SOURCE!V$6:AB$10102,7,0)</f>
        <v>1504</v>
      </c>
      <c r="J342" s="25" t="str">
        <f>VLOOKUP(C342,SOURCE!V$6:AB$10102,6,0)</f>
        <v>LEAP?</v>
      </c>
      <c r="K342" s="26" t="str">
        <f t="shared" si="6"/>
        <v>LEAP?</v>
      </c>
      <c r="L342" s="35" t="str">
        <f>VLOOKUP(C342,SOURCE!V$6:AB$10102,2,0)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VLOOKUP(C343,SOURCE!$V$3:$AC$2923,8,0)</f>
        <v>ITM_Lm</v>
      </c>
      <c r="E343" s="23" t="str">
        <f>CHAR(34)&amp;VLOOKUP(C343,SOURCE!$V$3:$AC$2923,6,0)&amp;CHAR(34)</f>
        <v>"LM"</v>
      </c>
      <c r="F343" s="20" t="str">
        <f>VLOOKUP(C343,SOURCE!$V$3:$AD$2923,9,0)&amp;"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VLOOKUP(C343,SOURCE!V$6:AB$10102,7,0)</f>
        <v>1505</v>
      </c>
      <c r="J343" s="25" t="str">
        <f>VLOOKUP(C343,SOURCE!V$6:AB$10102,6,0)</f>
        <v>LM</v>
      </c>
      <c r="K343" s="26" t="str">
        <f t="shared" si="6"/>
        <v>Lm</v>
      </c>
      <c r="L343" s="35" t="str">
        <f>VLOOKUP(C343,SOURCE!V$6:AB$10102,2,0)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VLOOKUP(C344,SOURCE!$V$3:$AC$2923,8,0)</f>
        <v>ITM_LmALPHA</v>
      </c>
      <c r="E344" s="23" t="str">
        <f>CHAR(34)&amp;VLOOKUP(C344,SOURCE!$V$3:$AC$2923,6,0)&amp;CHAR(34)</f>
        <v>"LMALPHA"</v>
      </c>
      <c r="F344" s="20" t="str">
        <f>VLOOKUP(C344,SOURCE!$V$3:$AD$2923,9,0)&amp;"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VLOOKUP(C344,SOURCE!V$6:AB$10102,7,0)</f>
        <v>1506</v>
      </c>
      <c r="J344" s="25" t="str">
        <f>VLOOKUP(C344,SOURCE!V$6:AB$10102,6,0)</f>
        <v>LMALPHA</v>
      </c>
      <c r="K344" s="26" t="str">
        <f t="shared" si="6"/>
        <v>Lmalpha</v>
      </c>
      <c r="L344" s="35" t="str">
        <f>VLOOKUP(C344,SOURCE!V$6:AB$10102,2,0)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VLOOKUP(C345,SOURCE!$V$3:$AC$2923,8,0)</f>
        <v>ITM_LNBETA</v>
      </c>
      <c r="E345" s="23" t="str">
        <f>CHAR(34)&amp;VLOOKUP(C345,SOURCE!$V$3:$AC$2923,6,0)&amp;CHAR(34)</f>
        <v>"LNBETA"</v>
      </c>
      <c r="F345" s="20" t="str">
        <f>VLOOKUP(C345,SOURCE!$V$3:$AD$2923,9,0)&amp;"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VLOOKUP(C345,SOURCE!V$6:AB$10102,7,0)</f>
        <v>1507</v>
      </c>
      <c r="J345" s="25" t="str">
        <f>VLOOKUP(C345,SOURCE!V$6:AB$10102,6,0)</f>
        <v>LNBETA</v>
      </c>
      <c r="K345" s="26" t="str">
        <f t="shared" si="6"/>
        <v>LNbeta</v>
      </c>
      <c r="L345" s="35" t="str">
        <f>VLOOKUP(C345,SOURCE!V$6:AB$10102,2,0)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VLOOKUP(C346,SOURCE!$V$3:$AC$2923,8,0)</f>
        <v>ITM_LNGAMMA</v>
      </c>
      <c r="E346" s="23" t="str">
        <f>CHAR(34)&amp;VLOOKUP(C346,SOURCE!$V$3:$AC$2923,6,0)&amp;CHAR(34)</f>
        <v>"LNGAMMA"</v>
      </c>
      <c r="F346" s="20" t="str">
        <f>VLOOKUP(C346,SOURCE!$V$3:$AD$2923,9,0)&amp;"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VLOOKUP(C346,SOURCE!V$6:AB$10102,7,0)</f>
        <v>1508</v>
      </c>
      <c r="J346" s="25" t="str">
        <f>VLOOKUP(C346,SOURCE!V$6:AB$10102,6,0)</f>
        <v>LNGAMMA</v>
      </c>
      <c r="K346" s="26" t="str">
        <f t="shared" si="6"/>
        <v>LNGAMMA</v>
      </c>
      <c r="L346" s="35" t="str">
        <f>VLOOKUP(C346,SOURCE!V$6:AB$10102,2,0)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VLOOKUP(C347,SOURCE!$V$3:$AC$2923,8,0)</f>
        <v>ITM_LOAD</v>
      </c>
      <c r="E347" s="23" t="str">
        <f>CHAR(34)&amp;VLOOKUP(C347,SOURCE!$V$3:$AC$2923,6,0)&amp;CHAR(34)</f>
        <v>"LOAD"</v>
      </c>
      <c r="F347" s="20" t="str">
        <f>VLOOKUP(C347,SOURCE!$V$3:$AD$2923,9,0)&amp;"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VLOOKUP(C347,SOURCE!V$6:AB$10102,7,0)</f>
        <v>1509</v>
      </c>
      <c r="J347" s="25" t="str">
        <f>VLOOKUP(C347,SOURCE!V$6:AB$10102,6,0)</f>
        <v>LOAD</v>
      </c>
      <c r="K347" s="26" t="str">
        <f t="shared" si="6"/>
        <v>LOAD</v>
      </c>
      <c r="L347" s="35" t="str">
        <f>VLOOKUP(C347,SOURCE!V$6:AB$10102,2,0)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VLOOKUP(C348,SOURCE!$V$3:$AC$2923,8,0)</f>
        <v>ITM_LOADP</v>
      </c>
      <c r="E348" s="23" t="str">
        <f>CHAR(34)&amp;VLOOKUP(C348,SOURCE!$V$3:$AC$2923,6,0)&amp;CHAR(34)</f>
        <v>"LOADP"</v>
      </c>
      <c r="F348" s="20" t="str">
        <f>VLOOKUP(C348,SOURCE!$V$3:$AD$2923,9,0)&amp;"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VLOOKUP(C348,SOURCE!V$6:AB$10102,7,0)</f>
        <v>1510</v>
      </c>
      <c r="J348" s="25" t="str">
        <f>VLOOKUP(C348,SOURCE!V$6:AB$10102,6,0)</f>
        <v>LOADP</v>
      </c>
      <c r="K348" s="26" t="str">
        <f t="shared" si="6"/>
        <v>LOADP</v>
      </c>
      <c r="L348" s="35" t="str">
        <f>VLOOKUP(C348,SOURCE!V$6:AB$10102,2,0)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VLOOKUP(C349,SOURCE!$V$3:$AC$2923,8,0)</f>
        <v>ITM_LOADR</v>
      </c>
      <c r="E349" s="23" t="str">
        <f>CHAR(34)&amp;VLOOKUP(C349,SOURCE!$V$3:$AC$2923,6,0)&amp;CHAR(34)</f>
        <v>"LOADR"</v>
      </c>
      <c r="F349" s="20" t="str">
        <f>VLOOKUP(C349,SOURCE!$V$3:$AD$2923,9,0)&amp;"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VLOOKUP(C349,SOURCE!V$6:AB$10102,7,0)</f>
        <v>1511</v>
      </c>
      <c r="J349" s="25" t="str">
        <f>VLOOKUP(C349,SOURCE!V$6:AB$10102,6,0)</f>
        <v>LOADR</v>
      </c>
      <c r="K349" s="26" t="str">
        <f t="shared" si="6"/>
        <v>LOADR</v>
      </c>
      <c r="L349" s="35" t="str">
        <f>VLOOKUP(C349,SOURCE!V$6:AB$10102,2,0)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VLOOKUP(C350,SOURCE!$V$3:$AC$2923,8,0)</f>
        <v>ITM_LOADSS</v>
      </c>
      <c r="E350" s="23" t="str">
        <f>CHAR(34)&amp;VLOOKUP(C350,SOURCE!$V$3:$AC$2923,6,0)&amp;CHAR(34)</f>
        <v>"LOADSS"</v>
      </c>
      <c r="F350" s="20" t="str">
        <f>VLOOKUP(C350,SOURCE!$V$3:$AD$2923,9,0)&amp;"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VLOOKUP(C350,SOURCE!V$6:AB$10102,7,0)</f>
        <v>1512</v>
      </c>
      <c r="J350" s="25" t="str">
        <f>VLOOKUP(C350,SOURCE!V$6:AB$10102,6,0)</f>
        <v>LOADSS</v>
      </c>
      <c r="K350" s="26" t="str">
        <f t="shared" si="6"/>
        <v>LOADSS</v>
      </c>
      <c r="L350" s="35" t="str">
        <f>VLOOKUP(C350,SOURCE!V$6:AB$10102,2,0)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VLOOKUP(C351,SOURCE!$V$3:$AC$2923,8,0)</f>
        <v>ITM_LOADSIGMA</v>
      </c>
      <c r="E351" s="23" t="str">
        <f>CHAR(34)&amp;VLOOKUP(C351,SOURCE!$V$3:$AC$2923,6,0)&amp;CHAR(34)</f>
        <v>"LOADSUM"</v>
      </c>
      <c r="F351" s="20" t="str">
        <f>VLOOKUP(C351,SOURCE!$V$3:$AD$2923,9,0)&amp;"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VLOOKUP(C351,SOURCE!V$6:AB$10102,7,0)</f>
        <v>1513</v>
      </c>
      <c r="J351" s="25" t="str">
        <f>VLOOKUP(C351,SOURCE!V$6:AB$10102,6,0)</f>
        <v>LOADSUM</v>
      </c>
      <c r="K351" s="26" t="str">
        <f t="shared" si="6"/>
        <v>LOADSUM</v>
      </c>
      <c r="L351" s="35" t="str">
        <f>VLOOKUP(C351,SOURCE!V$6:AB$10102,2,0)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VLOOKUP(C352,SOURCE!$V$3:$AC$2923,8,0)</f>
        <v>ITM_LocR</v>
      </c>
      <c r="E352" s="23" t="str">
        <f>CHAR(34)&amp;VLOOKUP(C352,SOURCE!$V$3:$AC$2923,6,0)&amp;CHAR(34)</f>
        <v>"LOCR"</v>
      </c>
      <c r="F352" s="20" t="str">
        <f>VLOOKUP(C352,SOURCE!$V$3:$AD$2923,9,0)&amp;"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VLOOKUP(C352,SOURCE!V$6:AB$10102,7,0)</f>
        <v>1514</v>
      </c>
      <c r="J352" s="25" t="str">
        <f>VLOOKUP(C352,SOURCE!V$6:AB$10102,6,0)</f>
        <v>LOCR</v>
      </c>
      <c r="K352" s="26" t="str">
        <f t="shared" si="6"/>
        <v>LocR</v>
      </c>
      <c r="L352" s="35" t="str">
        <f>VLOOKUP(C352,SOURCE!V$6:AB$10102,2,0)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VLOOKUP(C353,SOURCE!$V$3:$AC$2923,8,0)</f>
        <v>ITM_LocRQ</v>
      </c>
      <c r="E353" s="23" t="str">
        <f>CHAR(34)&amp;VLOOKUP(C353,SOURCE!$V$3:$AC$2923,6,0)&amp;CHAR(34)</f>
        <v>"LOCR?"</v>
      </c>
      <c r="F353" s="20" t="str">
        <f>VLOOKUP(C353,SOURCE!$V$3:$AD$2923,9,0)&amp;"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VLOOKUP(C353,SOURCE!V$6:AB$10102,7,0)</f>
        <v>1515</v>
      </c>
      <c r="J353" s="25" t="str">
        <f>VLOOKUP(C353,SOURCE!V$6:AB$10102,6,0)</f>
        <v>LOCR?</v>
      </c>
      <c r="K353" s="26" t="str">
        <f t="shared" si="6"/>
        <v>LocR?</v>
      </c>
      <c r="L353" s="35" t="str">
        <f>VLOOKUP(C353,SOURCE!V$6:AB$10102,2,0)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VLOOKUP(C354,SOURCE!$V$3:$AC$2923,8,0)</f>
        <v>ITM_LR</v>
      </c>
      <c r="E354" s="23" t="str">
        <f>CHAR(34)&amp;VLOOKUP(C354,SOURCE!$V$3:$AC$2923,6,0)&amp;CHAR(34)</f>
        <v>"L.R."</v>
      </c>
      <c r="F354" s="20" t="str">
        <f>VLOOKUP(C354,SOURCE!$V$3:$AD$2923,9,0)&amp;"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VLOOKUP(C354,SOURCE!V$6:AB$10102,7,0)</f>
        <v>1516</v>
      </c>
      <c r="J354" s="25" t="str">
        <f>VLOOKUP(C354,SOURCE!V$6:AB$10102,6,0)</f>
        <v>L.R.</v>
      </c>
      <c r="K354" s="26" t="str">
        <f t="shared" si="6"/>
        <v>L.R.</v>
      </c>
      <c r="L354" s="35" t="str">
        <f>VLOOKUP(C354,SOURCE!V$6:AB$10102,2,0)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VLOOKUP(C355,SOURCE!$V$3:$AC$2923,8,0)</f>
        <v>ITM_MANT</v>
      </c>
      <c r="E355" s="23" t="str">
        <f>CHAR(34)&amp;VLOOKUP(C355,SOURCE!$V$3:$AC$2923,6,0)&amp;CHAR(34)</f>
        <v>"MANT"</v>
      </c>
      <c r="F355" s="20" t="str">
        <f>VLOOKUP(C355,SOURCE!$V$3:$AD$2923,9,0)&amp;"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VLOOKUP(C355,SOURCE!V$6:AB$10102,7,0)</f>
        <v>1517</v>
      </c>
      <c r="J355" s="25" t="str">
        <f>VLOOKUP(C355,SOURCE!V$6:AB$10102,6,0)</f>
        <v>MANT</v>
      </c>
      <c r="K355" s="26" t="str">
        <f t="shared" si="6"/>
        <v>MANT</v>
      </c>
      <c r="L355" s="35" t="str">
        <f>VLOOKUP(C355,SOURCE!V$6:AB$10102,2,0)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VLOOKUP(C356,SOURCE!$V$3:$AC$2923,8,0)</f>
        <v>ITM_MATX</v>
      </c>
      <c r="E356" s="23" t="str">
        <f>CHAR(34)&amp;VLOOKUP(C356,SOURCE!$V$3:$AC$2923,6,0)&amp;CHAR(34)</f>
        <v>"MAT_X"</v>
      </c>
      <c r="F356" s="20" t="str">
        <f>VLOOKUP(C356,SOURCE!$V$3:$AD$2923,9,0)&amp;"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VLOOKUP(C356,SOURCE!V$6:AB$10102,7,0)</f>
        <v>1518</v>
      </c>
      <c r="J356" s="25" t="str">
        <f>VLOOKUP(C356,SOURCE!V$6:AB$10102,6,0)</f>
        <v>MAT_X</v>
      </c>
      <c r="K356" s="26" t="str">
        <f t="shared" si="6"/>
        <v>MatX</v>
      </c>
      <c r="L356" s="35" t="str">
        <f>VLOOKUP(C356,SOURCE!V$6:AB$10102,2,0)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VLOOKUP(C357,SOURCE!$V$3:$AC$2923,8,0)</f>
        <v>ITM_MEM</v>
      </c>
      <c r="E357" s="23" t="str">
        <f>CHAR(34)&amp;VLOOKUP(C357,SOURCE!$V$3:$AC$2923,6,0)&amp;CHAR(34)</f>
        <v>"MEM?"</v>
      </c>
      <c r="F357" s="20" t="str">
        <f>VLOOKUP(C357,SOURCE!$V$3:$AD$2923,9,0)&amp;"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VLOOKUP(C357,SOURCE!V$6:AB$10102,7,0)</f>
        <v>1519</v>
      </c>
      <c r="J357" s="25" t="str">
        <f>VLOOKUP(C357,SOURCE!V$6:AB$10102,6,0)</f>
        <v>MEM?</v>
      </c>
      <c r="K357" s="26" t="str">
        <f t="shared" si="6"/>
        <v>MEM?</v>
      </c>
      <c r="L357" s="35" t="str">
        <f>VLOOKUP(C357,SOURCE!V$6:AB$10102,2,0)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VLOOKUP(C358,SOURCE!$V$3:$AC$2923,8,0)</f>
        <v>ITM_MENU</v>
      </c>
      <c r="E358" s="23" t="str">
        <f>CHAR(34)&amp;VLOOKUP(C358,SOURCE!$V$3:$AC$2923,6,0)&amp;CHAR(34)</f>
        <v>"MENU"</v>
      </c>
      <c r="F358" s="20" t="str">
        <f>VLOOKUP(C358,SOURCE!$V$3:$AD$2923,9,0)&amp;"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VLOOKUP(C358,SOURCE!V$6:AB$10102,7,0)</f>
        <v>1520</v>
      </c>
      <c r="J358" s="25" t="str">
        <f>VLOOKUP(C358,SOURCE!V$6:AB$10102,6,0)</f>
        <v>MENU</v>
      </c>
      <c r="K358" s="26" t="str">
        <f t="shared" si="6"/>
        <v>MENU</v>
      </c>
      <c r="L358" s="35" t="str">
        <f>VLOOKUP(C358,SOURCE!V$6:AB$10102,2,0)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VLOOKUP(C359,SOURCE!$V$3:$AC$2923,8,0)</f>
        <v>ITM_MONTH</v>
      </c>
      <c r="E359" s="23" t="str">
        <f>CHAR(34)&amp;VLOOKUP(C359,SOURCE!$V$3:$AC$2923,6,0)&amp;CHAR(34)</f>
        <v>"MONTH"</v>
      </c>
      <c r="F359" s="20" t="str">
        <f>VLOOKUP(C359,SOURCE!$V$3:$AD$2923,9,0)&amp;"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VLOOKUP(C359,SOURCE!V$6:AB$10102,7,0)</f>
        <v>1521</v>
      </c>
      <c r="J359" s="25" t="str">
        <f>VLOOKUP(C359,SOURCE!V$6:AB$10102,6,0)</f>
        <v>MONTH</v>
      </c>
      <c r="K359" s="26" t="str">
        <f t="shared" si="6"/>
        <v>MONTH</v>
      </c>
      <c r="L359" s="35" t="str">
        <f>VLOOKUP(C359,SOURCE!V$6:AB$10102,2,0)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VLOOKUP(C360,SOURCE!$V$3:$AC$2923,8,0)</f>
        <v>ITM_MSG</v>
      </c>
      <c r="E360" s="23" t="str">
        <f>CHAR(34)&amp;VLOOKUP(C360,SOURCE!$V$3:$AC$2923,6,0)&amp;CHAR(34)</f>
        <v>"MSG"</v>
      </c>
      <c r="F360" s="20" t="str">
        <f>VLOOKUP(C360,SOURCE!$V$3:$AD$2923,9,0)&amp;"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VLOOKUP(C360,SOURCE!V$6:AB$10102,7,0)</f>
        <v>1522</v>
      </c>
      <c r="J360" s="25" t="str">
        <f>VLOOKUP(C360,SOURCE!V$6:AB$10102,6,0)</f>
        <v>MSG</v>
      </c>
      <c r="K360" s="26" t="str">
        <f t="shared" si="6"/>
        <v>MSG</v>
      </c>
      <c r="L360" s="35" t="str">
        <f>VLOOKUP(C360,SOURCE!V$6:AB$10102,2,0)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VLOOKUP(C361,SOURCE!$V$3:$AC$2923,8,0)</f>
        <v>ITM_MULPI</v>
      </c>
      <c r="E361" s="23" t="str">
        <f>CHAR(34)&amp;VLOOKUP(C361,SOURCE!$V$3:$AC$2923,6,0)&amp;CHAR(34)</f>
        <v>"MULPI"</v>
      </c>
      <c r="F361" s="20" t="str">
        <f>VLOOKUP(C361,SOURCE!$V$3:$AD$2923,9,0)&amp;"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VLOOKUP(C361,SOURCE!V$6:AB$10102,7,0)</f>
        <v>1523</v>
      </c>
      <c r="J361" s="25" t="str">
        <f>VLOOKUP(C361,SOURCE!V$6:AB$10102,6,0)</f>
        <v>MULPI</v>
      </c>
      <c r="K361" s="26" t="str">
        <f t="shared" si="6"/>
        <v>MULpi</v>
      </c>
      <c r="L361" s="35" t="str">
        <f>VLOOKUP(C361,SOURCE!V$6:AB$10102,2,0)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VLOOKUP(C362,SOURCE!$V$3:$AC$2923,8,0)</f>
        <v>ITM_M_DELR</v>
      </c>
      <c r="E362" s="23" t="str">
        <f>CHAR(34)&amp;VLOOKUP(C362,SOURCE!$V$3:$AC$2923,6,0)&amp;CHAR(34)</f>
        <v>"M.DELR"</v>
      </c>
      <c r="F362" s="20" t="str">
        <f>VLOOKUP(C362,SOURCE!$V$3:$AD$2923,9,0)&amp;"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VLOOKUP(C362,SOURCE!V$6:AB$10102,7,0)</f>
        <v>1525</v>
      </c>
      <c r="J362" s="25" t="str">
        <f>VLOOKUP(C362,SOURCE!V$6:AB$10102,6,0)</f>
        <v>M.DELR</v>
      </c>
      <c r="K362" s="26" t="str">
        <f t="shared" si="6"/>
        <v>DELR</v>
      </c>
      <c r="L362" s="35" t="str">
        <f>VLOOKUP(C362,SOURCE!V$6:AB$10102,2,0)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VLOOKUP(C363,SOURCE!$V$3:$AC$2923,8,0)</f>
        <v>ITM_M_DIMQ</v>
      </c>
      <c r="E363" s="23" t="str">
        <f>CHAR(34)&amp;VLOOKUP(C363,SOURCE!$V$3:$AC$2923,6,0)&amp;CHAR(34)</f>
        <v>"M.DIM?"</v>
      </c>
      <c r="F363" s="20" t="str">
        <f>VLOOKUP(C363,SOURCE!$V$3:$AD$2923,9,0)&amp;"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VLOOKUP(C363,SOURCE!V$6:AB$10102,7,0)</f>
        <v>1527</v>
      </c>
      <c r="J363" s="25" t="str">
        <f>VLOOKUP(C363,SOURCE!V$6:AB$10102,6,0)</f>
        <v>M.DIM?</v>
      </c>
      <c r="K363" s="26" t="str">
        <f t="shared" si="6"/>
        <v>DIM?</v>
      </c>
      <c r="L363" s="35" t="str">
        <f>VLOOKUP(C363,SOURCE!V$6:AB$10102,2,0)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VLOOKUP(C364,SOURCE!$V$3:$AC$2923,8,0)</f>
        <v>ITM_MDY</v>
      </c>
      <c r="E364" s="23" t="str">
        <f>CHAR(34)&amp;VLOOKUP(C364,SOURCE!$V$3:$AC$2923,6,0)&amp;CHAR(34)</f>
        <v>"MDY"</v>
      </c>
      <c r="F364" s="20" t="str">
        <f>VLOOKUP(C364,SOURCE!$V$3:$AD$2923,9,0)&amp;"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VLOOKUP(C364,SOURCE!V$6:AB$10102,7,0)</f>
        <v>1528</v>
      </c>
      <c r="J364" s="25" t="str">
        <f>VLOOKUP(C364,SOURCE!V$6:AB$10102,6,0)</f>
        <v>MDY</v>
      </c>
      <c r="K364" s="26" t="str">
        <f t="shared" si="6"/>
        <v>MDY</v>
      </c>
      <c r="L364" s="35" t="str">
        <f>VLOOKUP(C364,SOURCE!V$6:AB$10102,2,0)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VLOOKUP(C365,SOURCE!$V$3:$AC$2923,8,0)</f>
        <v>ITM_M_GET</v>
      </c>
      <c r="E365" s="23" t="str">
        <f>CHAR(34)&amp;VLOOKUP(C365,SOURCE!$V$3:$AC$2923,6,0)&amp;CHAR(34)</f>
        <v>"M.GET"</v>
      </c>
      <c r="F365" s="20" t="str">
        <f>VLOOKUP(C365,SOURCE!$V$3:$AD$2923,9,0)&amp;"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VLOOKUP(C365,SOURCE!V$6:AB$10102,7,0)</f>
        <v>1531</v>
      </c>
      <c r="J365" s="25" t="str">
        <f>VLOOKUP(C365,SOURCE!V$6:AB$10102,6,0)</f>
        <v>M.GET</v>
      </c>
      <c r="K365" s="26" t="str">
        <f t="shared" si="6"/>
        <v>GETM</v>
      </c>
      <c r="L365" s="35" t="str">
        <f>VLOOKUP(C365,SOURCE!V$6:AB$10102,2,0)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VLOOKUP(C366,SOURCE!$V$3:$AC$2923,8,0)</f>
        <v>ITM_M_GOTO</v>
      </c>
      <c r="E366" s="23" t="str">
        <f>CHAR(34)&amp;VLOOKUP(C366,SOURCE!$V$3:$AC$2923,6,0)&amp;CHAR(34)</f>
        <v>"M.GOTO"</v>
      </c>
      <c r="F366" s="20" t="str">
        <f>VLOOKUP(C366,SOURCE!$V$3:$AD$2923,9,0)&amp;"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VLOOKUP(C366,SOURCE!V$6:AB$10102,7,0)</f>
        <v>1532</v>
      </c>
      <c r="J366" s="25" t="str">
        <f>VLOOKUP(C366,SOURCE!V$6:AB$10102,6,0)</f>
        <v>M.GOTO</v>
      </c>
      <c r="K366" s="26" t="str">
        <f t="shared" si="6"/>
        <v>GOTO</v>
      </c>
      <c r="L366" s="35" t="str">
        <f>VLOOKUP(C366,SOURCE!V$6:AB$10102,2,0)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VLOOKUP(C367,SOURCE!$V$3:$AC$2923,8,0)</f>
        <v>ITM_M_INSR</v>
      </c>
      <c r="E367" s="23" t="str">
        <f>CHAR(34)&amp;VLOOKUP(C367,SOURCE!$V$3:$AC$2923,6,0)&amp;CHAR(34)</f>
        <v>"M.INSR"</v>
      </c>
      <c r="F367" s="20" t="str">
        <f>VLOOKUP(C367,SOURCE!$V$3:$AD$2923,9,0)&amp;"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VLOOKUP(C367,SOURCE!V$6:AB$10102,7,0)</f>
        <v>1534</v>
      </c>
      <c r="J367" s="25" t="str">
        <f>VLOOKUP(C367,SOURCE!V$6:AB$10102,6,0)</f>
        <v>M.INSR</v>
      </c>
      <c r="K367" s="26" t="str">
        <f t="shared" si="6"/>
        <v>INSR</v>
      </c>
      <c r="L367" s="35" t="str">
        <f>VLOOKUP(C367,SOURCE!V$6:AB$10102,2,0)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VLOOKUP(C368,SOURCE!$V$3:$AC$2923,8,0)</f>
        <v>ITM_M_LU</v>
      </c>
      <c r="E368" s="23" t="str">
        <f>CHAR(34)&amp;VLOOKUP(C368,SOURCE!$V$3:$AC$2923,6,0)&amp;CHAR(34)</f>
        <v>"M.LU"</v>
      </c>
      <c r="F368" s="20" t="str">
        <f>VLOOKUP(C368,SOURCE!$V$3:$AD$2923,9,0)&amp;"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VLOOKUP(C368,SOURCE!V$6:AB$10102,7,0)</f>
        <v>1535</v>
      </c>
      <c r="J368" s="25" t="str">
        <f>VLOOKUP(C368,SOURCE!V$6:AB$10102,6,0)</f>
        <v>M.LU</v>
      </c>
      <c r="K368" s="26" t="str">
        <f t="shared" si="6"/>
        <v>M.LU</v>
      </c>
      <c r="L368" s="35" t="str">
        <f>VLOOKUP(C368,SOURCE!V$6:AB$10102,2,0)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VLOOKUP(C369,SOURCE!$V$3:$AC$2923,8,0)</f>
        <v>ITM_M_OLD</v>
      </c>
      <c r="E369" s="23" t="str">
        <f>CHAR(34)&amp;VLOOKUP(C369,SOURCE!$V$3:$AC$2923,6,0)&amp;CHAR(34)</f>
        <v>"M.OLD"</v>
      </c>
      <c r="F369" s="20" t="str">
        <f>VLOOKUP(C369,SOURCE!$V$3:$AD$2923,9,0)&amp;"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VLOOKUP(C369,SOURCE!V$6:AB$10102,7,0)</f>
        <v>1537</v>
      </c>
      <c r="J369" s="25" t="str">
        <f>VLOOKUP(C369,SOURCE!V$6:AB$10102,6,0)</f>
        <v>M.OLD</v>
      </c>
      <c r="K369" s="26" t="str">
        <f t="shared" si="6"/>
        <v>OLD</v>
      </c>
      <c r="L369" s="35" t="str">
        <f>VLOOKUP(C369,SOURCE!V$6:AB$10102,2,0)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VLOOKUP(C370,SOURCE!$V$3:$AC$2923,8,0)</f>
        <v>ITM_M_PUT</v>
      </c>
      <c r="E370" s="23" t="str">
        <f>CHAR(34)&amp;VLOOKUP(C370,SOURCE!$V$3:$AC$2923,6,0)&amp;CHAR(34)</f>
        <v>"M.PUT"</v>
      </c>
      <c r="F370" s="20" t="str">
        <f>VLOOKUP(C370,SOURCE!$V$3:$AD$2923,9,0)&amp;"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VLOOKUP(C370,SOURCE!V$6:AB$10102,7,0)</f>
        <v>1538</v>
      </c>
      <c r="J370" s="25" t="str">
        <f>VLOOKUP(C370,SOURCE!V$6:AB$10102,6,0)</f>
        <v>M.PUT</v>
      </c>
      <c r="K370" s="26" t="str">
        <f t="shared" si="6"/>
        <v>PUTM</v>
      </c>
      <c r="L370" s="35" t="str">
        <f>VLOOKUP(C370,SOURCE!V$6:AB$10102,2,0)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VLOOKUP(C371,SOURCE!$V$3:$AC$2923,8,0)</f>
        <v>ITM_M_RR</v>
      </c>
      <c r="E371" s="23" t="str">
        <f>CHAR(34)&amp;VLOOKUP(C371,SOURCE!$V$3:$AC$2923,6,0)&amp;CHAR(34)</f>
        <v>"M.R&lt;&gt;R"</v>
      </c>
      <c r="F371" s="20" t="str">
        <f>VLOOKUP(C371,SOURCE!$V$3:$AD$2923,9,0)&amp;"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VLOOKUP(C371,SOURCE!V$6:AB$10102,7,0)</f>
        <v>1539</v>
      </c>
      <c r="J371" s="25" t="str">
        <f>VLOOKUP(C371,SOURCE!V$6:AB$10102,6,0)</f>
        <v>M.R&lt;&gt;R</v>
      </c>
      <c r="K371" s="26" t="str">
        <f t="shared" si="6"/>
        <v>R&lt;&gt;R</v>
      </c>
      <c r="L371" s="35" t="str">
        <f>VLOOKUP(C371,SOURCE!V$6:AB$10102,2,0)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VLOOKUP(C372,SOURCE!$V$3:$AC$2923,8,0)</f>
        <v>ITM_sincpi</v>
      </c>
      <c r="E372" s="23" t="str">
        <f>CHAR(34)&amp;VLOOKUP(C372,SOURCE!$V$3:$AC$2923,6,0)&amp;CHAR(34)</f>
        <v>"SINCPI"</v>
      </c>
      <c r="F372" s="20" t="str">
        <f>VLOOKUP(C372,SOURCE!$V$3:$AD$2923,9,0)&amp;"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VLOOKUP(C372,SOURCE!V$6:AB$10102,7,0)</f>
        <v>1540</v>
      </c>
      <c r="J372" s="25" t="str">
        <f>VLOOKUP(C372,SOURCE!V$6:AB$10102,6,0)</f>
        <v>SINCPI</v>
      </c>
      <c r="K372" s="26" t="str">
        <f t="shared" si="6"/>
        <v>sincpi</v>
      </c>
      <c r="L372" s="35" t="str">
        <f>VLOOKUP(C372,SOURCE!V$6:AB$10102,2,0)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VLOOKUP(C373,SOURCE!$V$3:$AC$2923,8,0)</f>
        <v>ITM_NOP</v>
      </c>
      <c r="E373" s="23" t="str">
        <f>CHAR(34)&amp;VLOOKUP(C373,SOURCE!$V$3:$AC$2923,6,0)&amp;CHAR(34)</f>
        <v>"NOP"</v>
      </c>
      <c r="F373" s="20" t="str">
        <f>VLOOKUP(C373,SOURCE!$V$3:$AD$2923,9,0)&amp;"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VLOOKUP(C373,SOURCE!V$6:AB$10102,7,0)</f>
        <v>1542</v>
      </c>
      <c r="J373" s="25" t="str">
        <f>VLOOKUP(C373,SOURCE!V$6:AB$10102,6,0)</f>
        <v>NOP</v>
      </c>
      <c r="K373" s="26" t="str">
        <f t="shared" si="6"/>
        <v>NOP</v>
      </c>
      <c r="L373" s="35" t="str">
        <f>VLOOKUP(C373,SOURCE!V$6:AB$10102,2,0)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VLOOKUP(C374,SOURCE!$V$3:$AC$2923,8,0)</f>
        <v>ITM_OFF</v>
      </c>
      <c r="E374" s="23" t="str">
        <f>CHAR(34)&amp;VLOOKUP(C374,SOURCE!$V$3:$AC$2923,6,0)&amp;CHAR(34)</f>
        <v>"OFF"</v>
      </c>
      <c r="F374" s="20" t="str">
        <f>VLOOKUP(C374,SOURCE!$V$3:$AD$2923,9,0)&amp;"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VLOOKUP(C374,SOURCE!V$6:AB$10102,7,0)</f>
        <v>1543</v>
      </c>
      <c r="J374" s="25" t="str">
        <f>VLOOKUP(C374,SOURCE!V$6:AB$10102,6,0)</f>
        <v>OFF</v>
      </c>
      <c r="K374" s="26" t="str">
        <f t="shared" si="6"/>
        <v>OFF</v>
      </c>
      <c r="L374" s="35" t="str">
        <f>VLOOKUP(C374,SOURCE!V$6:AB$10102,2,0)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VLOOKUP(C375,SOURCE!$V$3:$AC$2923,8,0)</f>
        <v>ITM_DROPY</v>
      </c>
      <c r="E375" s="23" t="str">
        <f>CHAR(34)&amp;VLOOKUP(C375,SOURCE!$V$3:$AC$2923,6,0)&amp;CHAR(34)</f>
        <v>"DROPY"</v>
      </c>
      <c r="F375" s="20" t="str">
        <f>VLOOKUP(C375,SOURCE!$V$3:$AD$2923,9,0)&amp;"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VLOOKUP(C375,SOURCE!V$6:AB$10102,7,0)</f>
        <v>1544</v>
      </c>
      <c r="J375" s="25" t="str">
        <f>VLOOKUP(C375,SOURCE!V$6:AB$10102,6,0)</f>
        <v>DROPY</v>
      </c>
      <c r="K375" s="26" t="str">
        <f t="shared" si="6"/>
        <v>DROPy</v>
      </c>
      <c r="L375" s="35" t="str">
        <f>VLOOKUP(C375,SOURCE!V$6:AB$10102,2,0)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VLOOKUP(C376,SOURCE!$V$3:$AC$2923,8,0)</f>
        <v>ITM_PGMINT</v>
      </c>
      <c r="E376" s="23" t="str">
        <f>CHAR(34)&amp;VLOOKUP(C376,SOURCE!$V$3:$AC$2923,6,0)&amp;CHAR(34)</f>
        <v>"PGMINT"</v>
      </c>
      <c r="F376" s="20" t="str">
        <f>VLOOKUP(C376,SOURCE!$V$3:$AD$2923,9,0)&amp;"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VLOOKUP(C376,SOURCE!V$6:AB$10102,7,0)</f>
        <v>1546</v>
      </c>
      <c r="J376" s="25" t="str">
        <f>VLOOKUP(C376,SOURCE!V$6:AB$10102,6,0)</f>
        <v>PGMINT</v>
      </c>
      <c r="K376" s="26" t="str">
        <f t="shared" si="6"/>
        <v>PGMINT</v>
      </c>
      <c r="L376" s="35" t="str">
        <f>VLOOKUP(C376,SOURCE!V$6:AB$10102,2,0)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VLOOKUP(C377,SOURCE!$V$3:$AC$2923,8,0)</f>
        <v>ITM_PGMSLV</v>
      </c>
      <c r="E377" s="23" t="str">
        <f>CHAR(34)&amp;VLOOKUP(C377,SOURCE!$V$3:$AC$2923,6,0)&amp;CHAR(34)</f>
        <v>"PGMSLV"</v>
      </c>
      <c r="F377" s="20" t="str">
        <f>VLOOKUP(C377,SOURCE!$V$3:$AD$2923,9,0)&amp;"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VLOOKUP(C377,SOURCE!V$6:AB$10102,7,0)</f>
        <v>1547</v>
      </c>
      <c r="J377" s="25" t="str">
        <f>VLOOKUP(C377,SOURCE!V$6:AB$10102,6,0)</f>
        <v>PGMSLV</v>
      </c>
      <c r="K377" s="26" t="str">
        <f t="shared" si="6"/>
        <v>PGMSLV</v>
      </c>
      <c r="L377" s="35" t="str">
        <f>VLOOKUP(C377,SOURCE!V$6:AB$10102,2,0)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VLOOKUP(C378,SOURCE!$V$3:$AC$2923,8,0)</f>
        <v>ITM_PIXEL</v>
      </c>
      <c r="E378" s="23" t="str">
        <f>CHAR(34)&amp;VLOOKUP(C378,SOURCE!$V$3:$AC$2923,6,0)&amp;CHAR(34)</f>
        <v>"PIXEL"</v>
      </c>
      <c r="F378" s="20" t="str">
        <f>VLOOKUP(C378,SOURCE!$V$3:$AD$2923,9,0)&amp;"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VLOOKUP(C378,SOURCE!V$6:AB$10102,7,0)</f>
        <v>1548</v>
      </c>
      <c r="J378" s="25" t="str">
        <f>VLOOKUP(C378,SOURCE!V$6:AB$10102,6,0)</f>
        <v>PIXEL</v>
      </c>
      <c r="K378" s="26" t="str">
        <f t="shared" si="6"/>
        <v>PIXEL</v>
      </c>
      <c r="L378" s="35" t="str">
        <f>VLOOKUP(C378,SOURCE!V$6:AB$10102,2,0)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VLOOKUP(C379,SOURCE!$V$3:$AC$2923,8,0)</f>
        <v>ITM_PLOT</v>
      </c>
      <c r="E379" s="23" t="str">
        <f>CHAR(34)&amp;VLOOKUP(C379,SOURCE!$V$3:$AC$2923,6,0)&amp;CHAR(34)</f>
        <v>"SCATR"</v>
      </c>
      <c r="F379" s="20" t="str">
        <f>VLOOKUP(C379,SOURCE!$V$3:$AD$2923,9,0)&amp;"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VLOOKUP(C379,SOURCE!V$6:AB$10102,7,0)</f>
        <v>1549</v>
      </c>
      <c r="J379" s="25" t="str">
        <f>VLOOKUP(C379,SOURCE!V$6:AB$10102,6,0)</f>
        <v>SCATR</v>
      </c>
      <c r="K379" s="26" t="str">
        <f t="shared" si="6"/>
        <v>SCATR</v>
      </c>
      <c r="L379" s="35" t="str">
        <f>VLOOKUP(C379,SOURCE!V$6:AB$10102,2,0)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VLOOKUP(C380,SOURCE!$V$3:$AC$2923,8,0)</f>
        <v>ITM_Pn</v>
      </c>
      <c r="E380" s="23" t="str">
        <f>CHAR(34)&amp;VLOOKUP(C380,SOURCE!$V$3:$AC$2923,6,0)&amp;CHAR(34)</f>
        <v>"PN"</v>
      </c>
      <c r="F380" s="20" t="str">
        <f>VLOOKUP(C380,SOURCE!$V$3:$AD$2923,9,0)&amp;"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VLOOKUP(C380,SOURCE!V$6:AB$10102,7,0)</f>
        <v>1550</v>
      </c>
      <c r="J380" s="25" t="str">
        <f>VLOOKUP(C380,SOURCE!V$6:AB$10102,6,0)</f>
        <v>PN</v>
      </c>
      <c r="K380" s="26" t="str">
        <f t="shared" si="6"/>
        <v>Pn</v>
      </c>
      <c r="L380" s="35" t="str">
        <f>VLOOKUP(C380,SOURCE!V$6:AB$10102,2,0)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VLOOKUP(C381,SOURCE!$V$3:$AC$2923,8,0)</f>
        <v>ITM_POINT</v>
      </c>
      <c r="E381" s="23" t="str">
        <f>CHAR(34)&amp;VLOOKUP(C381,SOURCE!$V$3:$AC$2923,6,0)&amp;CHAR(34)</f>
        <v>"POINT"</v>
      </c>
      <c r="F381" s="20" t="str">
        <f>VLOOKUP(C381,SOURCE!$V$3:$AD$2923,9,0)&amp;"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VLOOKUP(C381,SOURCE!V$6:AB$10102,7,0)</f>
        <v>1551</v>
      </c>
      <c r="J381" s="25" t="str">
        <f>VLOOKUP(C381,SOURCE!V$6:AB$10102,6,0)</f>
        <v>POINT</v>
      </c>
      <c r="K381" s="26" t="str">
        <f t="shared" si="6"/>
        <v>POINT</v>
      </c>
      <c r="L381" s="35" t="str">
        <f>VLOOKUP(C381,SOURCE!V$6:AB$10102,2,0)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VLOOKUP(C382,SOURCE!$V$3:$AC$2923,8,0)</f>
        <v>ITM_LOADV</v>
      </c>
      <c r="E382" s="23" t="str">
        <f>CHAR(34)&amp;VLOOKUP(C382,SOURCE!$V$3:$AC$2923,6,0)&amp;CHAR(34)</f>
        <v>"LOADV"</v>
      </c>
      <c r="F382" s="20" t="str">
        <f>VLOOKUP(C382,SOURCE!$V$3:$AD$2923,9,0)&amp;"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VLOOKUP(C382,SOURCE!V$6:AB$10102,7,0)</f>
        <v>1552</v>
      </c>
      <c r="J382" s="25" t="str">
        <f>VLOOKUP(C382,SOURCE!V$6:AB$10102,6,0)</f>
        <v>LOADV</v>
      </c>
      <c r="K382" s="26" t="str">
        <f t="shared" si="6"/>
        <v>LOADV</v>
      </c>
      <c r="L382" s="35" t="str">
        <f>VLOOKUP(C382,SOURCE!V$6:AB$10102,2,0)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VLOOKUP(C383,SOURCE!$V$3:$AC$2923,8,0)</f>
        <v>ITM_POPLR</v>
      </c>
      <c r="E383" s="23" t="str">
        <f>CHAR(34)&amp;VLOOKUP(C383,SOURCE!$V$3:$AC$2923,6,0)&amp;CHAR(34)</f>
        <v>"POPLR"</v>
      </c>
      <c r="F383" s="20" t="str">
        <f>VLOOKUP(C383,SOURCE!$V$3:$AD$2923,9,0)&amp;"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VLOOKUP(C383,SOURCE!V$6:AB$10102,7,0)</f>
        <v>1553</v>
      </c>
      <c r="J383" s="25" t="str">
        <f>VLOOKUP(C383,SOURCE!V$6:AB$10102,6,0)</f>
        <v>POPLR</v>
      </c>
      <c r="K383" s="26" t="str">
        <f t="shared" si="6"/>
        <v>PopLR</v>
      </c>
      <c r="L383" s="35" t="str">
        <f>VLOOKUP(C383,SOURCE!V$6:AB$10102,2,0)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VLOOKUP(C384,SOURCE!$V$3:$AC$2923,8,0)</f>
        <v>ITM_PRCL</v>
      </c>
      <c r="E384" s="23" t="str">
        <f>CHAR(34)&amp;VLOOKUP(C384,SOURCE!$V$3:$AC$2923,6,0)&amp;CHAR(34)</f>
        <v>"PRCL"</v>
      </c>
      <c r="F384" s="20" t="str">
        <f>VLOOKUP(C384,SOURCE!$V$3:$AD$2923,9,0)&amp;"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VLOOKUP(C384,SOURCE!V$6:AB$10102,7,0)</f>
        <v>1554</v>
      </c>
      <c r="J384" s="25" t="str">
        <f>VLOOKUP(C384,SOURCE!V$6:AB$10102,6,0)</f>
        <v>PRCL</v>
      </c>
      <c r="K384" s="26" t="str">
        <f t="shared" si="6"/>
        <v>PRCL</v>
      </c>
      <c r="L384" s="35" t="str">
        <f>VLOOKUP(C384,SOURCE!V$6:AB$10102,2,0)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VLOOKUP(C385,SOURCE!$V$3:$AC$2923,8,0)</f>
        <v>ITM_PSTO</v>
      </c>
      <c r="E385" s="23" t="str">
        <f>CHAR(34)&amp;VLOOKUP(C385,SOURCE!$V$3:$AC$2923,6,0)&amp;CHAR(34)</f>
        <v>"PSTO"</v>
      </c>
      <c r="F385" s="20" t="str">
        <f>VLOOKUP(C385,SOURCE!$V$3:$AD$2923,9,0)&amp;"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VLOOKUP(C385,SOURCE!V$6:AB$10102,7,0)</f>
        <v>1555</v>
      </c>
      <c r="J385" s="25" t="str">
        <f>VLOOKUP(C385,SOURCE!V$6:AB$10102,6,0)</f>
        <v>PSTO</v>
      </c>
      <c r="K385" s="26" t="str">
        <f t="shared" si="6"/>
        <v>PSTO</v>
      </c>
      <c r="L385" s="35" t="str">
        <f>VLOOKUP(C385,SOURCE!V$6:AB$10102,2,0)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VLOOKUP(C386,SOURCE!$V$3:$AC$2923,8,0)</f>
        <v>ITM_PUTK</v>
      </c>
      <c r="E386" s="23" t="str">
        <f>CHAR(34)&amp;VLOOKUP(C386,SOURCE!$V$3:$AC$2923,6,0)&amp;CHAR(34)</f>
        <v>"PUTK"</v>
      </c>
      <c r="F386" s="20" t="str">
        <f>VLOOKUP(C386,SOURCE!$V$3:$AD$2923,9,0)&amp;"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VLOOKUP(C386,SOURCE!V$6:AB$10102,7,0)</f>
        <v>1556</v>
      </c>
      <c r="J386" s="25" t="str">
        <f>VLOOKUP(C386,SOURCE!V$6:AB$10102,6,0)</f>
        <v>PUTK</v>
      </c>
      <c r="K386" s="26" t="str">
        <f t="shared" si="6"/>
        <v>PUTK</v>
      </c>
      <c r="L386" s="35" t="str">
        <f>VLOOKUP(C386,SOURCE!V$6:AB$10102,2,0)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VLOOKUP(C387,SOURCE!$V$3:$AC$2923,8,0)</f>
        <v>ITM_RAD</v>
      </c>
      <c r="E387" s="23" t="str">
        <f>CHAR(34)&amp;VLOOKUP(C387,SOURCE!$V$3:$AC$2923,6,0)&amp;CHAR(34)</f>
        <v>"RAD"</v>
      </c>
      <c r="F387" s="20" t="str">
        <f>VLOOKUP(C387,SOURCE!$V$3:$AD$2923,9,0)&amp;"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VLOOKUP(C387,SOURCE!V$6:AB$10102,7,0)</f>
        <v>1557</v>
      </c>
      <c r="J387" s="25" t="str">
        <f>VLOOKUP(C387,SOURCE!V$6:AB$10102,6,0)</f>
        <v>RAD</v>
      </c>
      <c r="K387" s="26" t="str">
        <f t="shared" si="6"/>
        <v>RAD</v>
      </c>
      <c r="L387" s="35" t="str">
        <f>VLOOKUP(C387,SOURCE!V$6:AB$10102,2,0)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VLOOKUP(C388,SOURCE!$V$3:$AC$2923,8,0)</f>
        <v>ITM_RAN</v>
      </c>
      <c r="E388" s="23" t="str">
        <f>CHAR(34)&amp;VLOOKUP(C388,SOURCE!$V$3:$AC$2923,6,0)&amp;CHAR(34)</f>
        <v>"RAN#"</v>
      </c>
      <c r="F388" s="20" t="str">
        <f>VLOOKUP(C388,SOURCE!$V$3:$AD$2923,9,0)&amp;"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VLOOKUP(C388,SOURCE!V$6:AB$10102,7,0)</f>
        <v>1559</v>
      </c>
      <c r="J388" s="25" t="str">
        <f>VLOOKUP(C388,SOURCE!V$6:AB$10102,6,0)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VLOOKUP(C388,SOURCE!V$6:AB$10102,2,0)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VLOOKUP(C389,SOURCE!$V$3:$AC$2923,8,0)</f>
        <v>ITM_RBR</v>
      </c>
      <c r="E389" s="23" t="str">
        <f>CHAR(34)&amp;VLOOKUP(C389,SOURCE!$V$3:$AC$2923,6,0)&amp;CHAR(34)</f>
        <v>"REGS"</v>
      </c>
      <c r="F389" s="20" t="str">
        <f>VLOOKUP(C389,SOURCE!$V$3:$AD$2923,9,0)&amp;"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VLOOKUP(C389,SOURCE!V$6:AB$10102,7,0)</f>
        <v>1560</v>
      </c>
      <c r="J389" s="25" t="str">
        <f>VLOOKUP(C389,SOURCE!V$6:AB$10102,6,0)</f>
        <v>REGS</v>
      </c>
      <c r="K389" s="26" t="str">
        <f t="shared" si="7"/>
        <v>REGS</v>
      </c>
      <c r="L389" s="35" t="str">
        <f>VLOOKUP(C389,SOURCE!V$6:AB$10102,2,0)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VLOOKUP(C390,SOURCE!$V$3:$AC$2923,8,0)</f>
        <v>ITM_RCLCFG</v>
      </c>
      <c r="E390" s="23" t="str">
        <f>CHAR(34)&amp;VLOOKUP(C390,SOURCE!$V$3:$AC$2923,6,0)&amp;CHAR(34)</f>
        <v>"RCLCFG"</v>
      </c>
      <c r="F390" s="20" t="str">
        <f>VLOOKUP(C390,SOURCE!$V$3:$AD$2923,9,0)&amp;"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VLOOKUP(C390,SOURCE!V$6:AB$10102,7,0)</f>
        <v>1561</v>
      </c>
      <c r="J390" s="25" t="str">
        <f>VLOOKUP(C390,SOURCE!V$6:AB$10102,6,0)</f>
        <v>RCLCFG</v>
      </c>
      <c r="K390" s="26" t="str">
        <f t="shared" si="7"/>
        <v>Config</v>
      </c>
      <c r="L390" s="35" t="str">
        <f>VLOOKUP(C390,SOURCE!V$6:AB$10102,2,0)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VLOOKUP(C391,SOURCE!$V$3:$AC$2923,8,0)</f>
        <v>ITM_RCLEL</v>
      </c>
      <c r="E391" s="23" t="str">
        <f>CHAR(34)&amp;VLOOKUP(C391,SOURCE!$V$3:$AC$2923,6,0)&amp;CHAR(34)</f>
        <v>"RCLEL"</v>
      </c>
      <c r="F391" s="20" t="str">
        <f>VLOOKUP(C391,SOURCE!$V$3:$AD$2923,9,0)&amp;"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VLOOKUP(C391,SOURCE!V$6:AB$10102,7,0)</f>
        <v>1562</v>
      </c>
      <c r="J391" s="25" t="str">
        <f>VLOOKUP(C391,SOURCE!V$6:AB$10102,6,0)</f>
        <v>RCLEL</v>
      </c>
      <c r="K391" s="26" t="str">
        <f t="shared" si="7"/>
        <v>RCLEL</v>
      </c>
      <c r="L391" s="35" t="str">
        <f>VLOOKUP(C391,SOURCE!V$6:AB$10102,2,0)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VLOOKUP(C392,SOURCE!$V$3:$AC$2923,8,0)</f>
        <v>ITM_RCLIJ</v>
      </c>
      <c r="E392" s="23" t="str">
        <f>CHAR(34)&amp;VLOOKUP(C392,SOURCE!$V$3:$AC$2923,6,0)&amp;CHAR(34)</f>
        <v>"RCLIJ"</v>
      </c>
      <c r="F392" s="20" t="str">
        <f>VLOOKUP(C392,SOURCE!$V$3:$AD$2923,9,0)&amp;"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VLOOKUP(C392,SOURCE!V$6:AB$10102,7,0)</f>
        <v>1563</v>
      </c>
      <c r="J392" s="25" t="str">
        <f>VLOOKUP(C392,SOURCE!V$6:AB$10102,6,0)</f>
        <v>RCLIJ</v>
      </c>
      <c r="K392" s="26" t="str">
        <f t="shared" si="7"/>
        <v>RCLIJ</v>
      </c>
      <c r="L392" s="35" t="str">
        <f>VLOOKUP(C392,SOURCE!V$6:AB$10102,2,0)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VLOOKUP(C393,SOURCE!$V$3:$AC$2923,8,0)</f>
        <v>ITM_RCLS</v>
      </c>
      <c r="E393" s="23" t="str">
        <f>CHAR(34)&amp;VLOOKUP(C393,SOURCE!$V$3:$AC$2923,6,0)&amp;CHAR(34)</f>
        <v>"RCLS"</v>
      </c>
      <c r="F393" s="20" t="str">
        <f>VLOOKUP(C393,SOURCE!$V$3:$AD$2923,9,0)&amp;"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VLOOKUP(C393,SOURCE!V$6:AB$10102,7,0)</f>
        <v>1564</v>
      </c>
      <c r="J393" s="25" t="str">
        <f>VLOOKUP(C393,SOURCE!V$6:AB$10102,6,0)</f>
        <v>RCLS</v>
      </c>
      <c r="K393" s="26" t="str">
        <f t="shared" si="7"/>
        <v>RCLS</v>
      </c>
      <c r="L393" s="35" t="str">
        <f>VLOOKUP(C393,SOURCE!V$6:AB$10102,2,0)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VLOOKUP(C394,SOURCE!$V$3:$AC$2923,8,0)</f>
        <v>ITM_RDP</v>
      </c>
      <c r="E394" s="23" t="str">
        <f>CHAR(34)&amp;VLOOKUP(C394,SOURCE!$V$3:$AC$2923,6,0)&amp;CHAR(34)</f>
        <v>"RDP"</v>
      </c>
      <c r="F394" s="20" t="str">
        <f>VLOOKUP(C394,SOURCE!$V$3:$AD$2923,9,0)&amp;"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VLOOKUP(C394,SOURCE!V$6:AB$10102,7,0)</f>
        <v>1565</v>
      </c>
      <c r="J394" s="25" t="str">
        <f>VLOOKUP(C394,SOURCE!V$6:AB$10102,6,0)</f>
        <v>RDP</v>
      </c>
      <c r="K394" s="26" t="str">
        <f t="shared" si="7"/>
        <v>RDP</v>
      </c>
      <c r="L394" s="35" t="str">
        <f>VLOOKUP(C394,SOURCE!V$6:AB$10102,2,0)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VLOOKUP(C395,SOURCE!$V$3:$AC$2923,8,0)</f>
        <v>ITM_RE</v>
      </c>
      <c r="E395" s="23" t="str">
        <f>CHAR(34)&amp;VLOOKUP(C395,SOURCE!$V$3:$AC$2923,6,0)&amp;CHAR(34)</f>
        <v>"RE"</v>
      </c>
      <c r="F395" s="20" t="str">
        <f>VLOOKUP(C395,SOURCE!$V$3:$AD$2923,9,0)&amp;"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VLOOKUP(C395,SOURCE!V$6:AB$10102,7,0)</f>
        <v>1566</v>
      </c>
      <c r="J395" s="25" t="str">
        <f>VLOOKUP(C395,SOURCE!V$6:AB$10102,6,0)</f>
        <v>RE</v>
      </c>
      <c r="K395" s="26" t="str">
        <f t="shared" si="7"/>
        <v>Re</v>
      </c>
      <c r="L395" s="35" t="str">
        <f>VLOOKUP(C395,SOURCE!V$6:AB$10102,2,0)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VLOOKUP(C396,SOURCE!$V$3:$AC$2923,8,0)</f>
        <v>ITM_READP</v>
      </c>
      <c r="E396" s="23" t="str">
        <f>CHAR(34)&amp;VLOOKUP(C396,SOURCE!$V$3:$AC$2923,6,0)&amp;CHAR(34)</f>
        <v>"READP"</v>
      </c>
      <c r="F396" s="20" t="str">
        <f>VLOOKUP(C396,SOURCE!$V$3:$AD$2923,9,0)&amp;"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VLOOKUP(C396,SOURCE!V$6:AB$10102,7,0)</f>
        <v>1567</v>
      </c>
      <c r="J396" s="25" t="str">
        <f>VLOOKUP(C396,SOURCE!V$6:AB$10102,6,0)</f>
        <v>READP</v>
      </c>
      <c r="K396" s="26" t="str">
        <f t="shared" si="7"/>
        <v>READP</v>
      </c>
      <c r="L396" s="35" t="str">
        <f>VLOOKUP(C396,SOURCE!V$6:AB$10102,2,0)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VLOOKUP(C397,SOURCE!$V$3:$AC$2923,8,0)</f>
        <v>ITM_RESET</v>
      </c>
      <c r="E397" s="23" t="str">
        <f>CHAR(34)&amp;VLOOKUP(C397,SOURCE!$V$3:$AC$2923,6,0)&amp;CHAR(34)</f>
        <v>"RESET"</v>
      </c>
      <c r="F397" s="20" t="str">
        <f>VLOOKUP(C397,SOURCE!$V$3:$AD$2923,9,0)&amp;"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VLOOKUP(C397,SOURCE!V$6:AB$10102,7,0)</f>
        <v>1568</v>
      </c>
      <c r="J397" s="25" t="str">
        <f>VLOOKUP(C397,SOURCE!V$6:AB$10102,6,0)</f>
        <v>RESET</v>
      </c>
      <c r="K397" s="26" t="str">
        <f t="shared" si="7"/>
        <v>RESET</v>
      </c>
      <c r="L397" s="35" t="str">
        <f>VLOOKUP(C397,SOURCE!V$6:AB$10102,2,0)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VLOOKUP(C398,SOURCE!$V$3:$AC$2923,8,0)</f>
        <v>ITM_REtoCX</v>
      </c>
      <c r="E398" s="23" t="str">
        <f>CHAR(34)&amp;VLOOKUP(C398,SOURCE!$V$3:$AC$2923,6,0)&amp;CHAR(34)</f>
        <v>"RE&gt;CX"</v>
      </c>
      <c r="F398" s="20" t="str">
        <f>VLOOKUP(C398,SOURCE!$V$3:$AD$2923,9,0)&amp;"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VLOOKUP(C398,SOURCE!V$6:AB$10102,7,0)</f>
        <v>1569</v>
      </c>
      <c r="J398" s="25" t="str">
        <f>VLOOKUP(C398,SOURCE!V$6:AB$10102,6,0)</f>
        <v>RE&gt;CX</v>
      </c>
      <c r="K398" s="26" t="str">
        <f t="shared" si="7"/>
        <v>RE&gt;CX</v>
      </c>
      <c r="L398" s="35" t="str">
        <f>VLOOKUP(C398,SOURCE!V$6:AB$10102,2,0)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VLOOKUP(C399,SOURCE!$V$3:$AC$2923,8,0)</f>
        <v>ITM_REexIM</v>
      </c>
      <c r="E399" s="23" t="str">
        <f>CHAR(34)&amp;VLOOKUP(C399,SOURCE!$V$3:$AC$2923,6,0)&amp;CHAR(34)</f>
        <v>"RE&lt;&gt;IM"</v>
      </c>
      <c r="F399" s="20" t="str">
        <f>VLOOKUP(C399,SOURCE!$V$3:$AD$2923,9,0)&amp;"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VLOOKUP(C399,SOURCE!V$6:AB$10102,7,0)</f>
        <v>1570</v>
      </c>
      <c r="J399" s="25" t="str">
        <f>VLOOKUP(C399,SOURCE!V$6:AB$10102,6,0)</f>
        <v>RE&lt;&gt;IM</v>
      </c>
      <c r="K399" s="26" t="str">
        <f t="shared" si="7"/>
        <v>Re&lt;&gt;Im</v>
      </c>
      <c r="L399" s="35" t="str">
        <f>VLOOKUP(C399,SOURCE!V$6:AB$10102,2,0)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VLOOKUP(C400,SOURCE!$V$3:$AC$2923,8,0)</f>
        <v>ITM_SETUKOLD</v>
      </c>
      <c r="E400" s="23" t="str">
        <f>CHAR(34)&amp;VLOOKUP(C400,SOURCE!$V$3:$AC$2923,6,0)&amp;CHAR(34)</f>
        <v>"SETUKOLD"</v>
      </c>
      <c r="F400" s="20" t="str">
        <f>VLOOKUP(C400,SOURCE!$V$3:$AD$2923,9,0)&amp;"           {"&amp;D400&amp;",   "&amp;E400&amp;"},"</f>
        <v>//           {ITM_SETUKOLD,   "SETUKOLD"},</v>
      </c>
      <c r="H400" t="b">
        <f>ISNA(VLOOKUP(J400,J401:J$882,1,0))</f>
        <v>1</v>
      </c>
      <c r="I400" s="24">
        <f>VLOOKUP(C400,SOURCE!V$6:AB$10102,7,0)</f>
        <v>1571</v>
      </c>
      <c r="J400" s="25" t="str">
        <f>VLOOKUP(C400,SOURCE!V$6:AB$10102,6,0)</f>
        <v>SETUKOLD</v>
      </c>
      <c r="K400" s="26" t="str">
        <f t="shared" si="7"/>
        <v>UKOLD</v>
      </c>
      <c r="L400" s="35" t="str">
        <f>VLOOKUP(C400,SOURCE!V$6:AB$10102,2,0)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"UK OLD"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VLOOKUP(C401,SOURCE!$V$3:$AC$2923,8,0)</f>
        <v>ITM_SETCH</v>
      </c>
      <c r="E401" s="23" t="str">
        <f>CHAR(34)&amp;VLOOKUP(C401,SOURCE!$V$3:$AC$2923,6,0)&amp;CHAR(34)</f>
        <v>"SETCH"</v>
      </c>
      <c r="F401" s="20" t="str">
        <f>VLOOKUP(C401,SOURCE!$V$3:$AD$2923,9,0)&amp;"           {"&amp;D401&amp;",   "&amp;E401&amp;"},"</f>
        <v>//           {ITM_SETCH,   "SETCH"},</v>
      </c>
      <c r="H401" t="b">
        <f>ISNA(VLOOKUP(J401,J402:J$882,1,0))</f>
        <v>1</v>
      </c>
      <c r="I401" s="24">
        <f>VLOOKUP(C401,SOURCE!V$6:AB$10102,7,0)</f>
        <v>1572</v>
      </c>
      <c r="J401" s="25" t="str">
        <f>VLOOKUP(C401,SOURCE!V$6:AB$10102,6,0)</f>
        <v>SETCH</v>
      </c>
      <c r="K401" s="26" t="str">
        <f t="shared" si="7"/>
        <v>CH</v>
      </c>
      <c r="L401" s="35" t="str">
        <f>VLOOKUP(C401,SOURCE!V$6:AB$10102,2,0)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"CH"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VLOOKUP(C402,SOURCE!$V$3:$AC$2923,8,0)</f>
        <v>ITM_DSP</v>
      </c>
      <c r="E402" s="23" t="str">
        <f>CHAR(34)&amp;VLOOKUP(C402,SOURCE!$V$3:$AC$2923,6,0)&amp;CHAR(34)</f>
        <v>"DSP"</v>
      </c>
      <c r="F402" s="20" t="str">
        <f>VLOOKUP(C402,SOURCE!$V$3:$AD$2923,9,0)&amp;"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VLOOKUP(C402,SOURCE!V$6:AB$10102,7,0)</f>
        <v>1573</v>
      </c>
      <c r="J402" s="25" t="str">
        <f>VLOOKUP(C402,SOURCE!V$6:AB$10102,6,0)</f>
        <v>DSP</v>
      </c>
      <c r="K402" s="26" t="str">
        <f t="shared" si="7"/>
        <v>DSP</v>
      </c>
      <c r="L402" s="35" t="str">
        <f>VLOOKUP(C402,SOURCE!V$6:AB$10102,2,0)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VLOOKUP(C403,SOURCE!$V$3:$AC$2923,8,0)</f>
        <v>ITM_RNORM</v>
      </c>
      <c r="E403" s="23" t="str">
        <f>CHAR(34)&amp;VLOOKUP(C403,SOURCE!$V$3:$AC$2923,6,0)&amp;CHAR(34)</f>
        <v>"RNORM"</v>
      </c>
      <c r="F403" s="20" t="str">
        <f>VLOOKUP(C403,SOURCE!$V$3:$AD$2923,9,0)&amp;"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VLOOKUP(C403,SOURCE!V$6:AB$10102,7,0)</f>
        <v>1574</v>
      </c>
      <c r="J403" s="25" t="str">
        <f>VLOOKUP(C403,SOURCE!V$6:AB$10102,6,0)</f>
        <v>RNORM</v>
      </c>
      <c r="K403" s="26" t="str">
        <f t="shared" si="7"/>
        <v>RNORM</v>
      </c>
      <c r="L403" s="35" t="str">
        <f>VLOOKUP(C403,SOURCE!V$6:AB$10102,2,0)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VLOOKUP(C404,SOURCE!$V$3:$AC$2923,8,0)</f>
        <v>ITM_EX1</v>
      </c>
      <c r="E404" s="23" t="str">
        <f>CHAR(34)&amp;VLOOKUP(C404,SOURCE!$V$3:$AC$2923,6,0)&amp;CHAR(34)</f>
        <v>"E^X-1"</v>
      </c>
      <c r="F404" s="20" t="str">
        <f>VLOOKUP(C404,SOURCE!$V$3:$AD$2923,9,0)&amp;"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VLOOKUP(C404,SOURCE!V$6:AB$10102,7,0)</f>
        <v>1575</v>
      </c>
      <c r="J404" s="25" t="str">
        <f>VLOOKUP(C404,SOURCE!V$6:AB$10102,6,0)</f>
        <v>E^X-1</v>
      </c>
      <c r="K404" s="26" t="str">
        <f t="shared" si="7"/>
        <v>e^x-1</v>
      </c>
      <c r="L404" s="35" t="str">
        <f>VLOOKUP(C404,SOURCE!V$6:AB$10102,2,0)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VLOOKUP(C405,SOURCE!$V$3:$AC$2923,8,0)</f>
        <v>ITM_RSD</v>
      </c>
      <c r="E405" s="23" t="str">
        <f>CHAR(34)&amp;VLOOKUP(C405,SOURCE!$V$3:$AC$2923,6,0)&amp;CHAR(34)</f>
        <v>"RSD"</v>
      </c>
      <c r="F405" s="20" t="str">
        <f>VLOOKUP(C405,SOURCE!$V$3:$AD$2923,9,0)&amp;"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VLOOKUP(C405,SOURCE!V$6:AB$10102,7,0)</f>
        <v>1577</v>
      </c>
      <c r="J405" s="25" t="str">
        <f>VLOOKUP(C405,SOURCE!V$6:AB$10102,6,0)</f>
        <v>RSD</v>
      </c>
      <c r="K405" s="26" t="str">
        <f t="shared" si="7"/>
        <v>RSD</v>
      </c>
      <c r="L405" s="35" t="str">
        <f>VLOOKUP(C405,SOURCE!V$6:AB$10102,2,0)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VLOOKUP(C406,SOURCE!$V$3:$AC$2923,8,0)</f>
        <v>ITM_RSUM</v>
      </c>
      <c r="E406" s="23" t="str">
        <f>CHAR(34)&amp;VLOOKUP(C406,SOURCE!$V$3:$AC$2923,6,0)&amp;CHAR(34)</f>
        <v>"RSUM"</v>
      </c>
      <c r="F406" s="20" t="str">
        <f>VLOOKUP(C406,SOURCE!$V$3:$AD$2923,9,0)&amp;"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VLOOKUP(C406,SOURCE!V$6:AB$10102,7,0)</f>
        <v>1578</v>
      </c>
      <c r="J406" s="25" t="str">
        <f>VLOOKUP(C406,SOURCE!V$6:AB$10102,6,0)</f>
        <v>RSUM</v>
      </c>
      <c r="K406" s="26" t="str">
        <f t="shared" si="7"/>
        <v>RSUM</v>
      </c>
      <c r="L406" s="35" t="str">
        <f>VLOOKUP(C406,SOURCE!V$6:AB$10102,2,0)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VLOOKUP(C407,SOURCE!$V$3:$AC$2923,8,0)</f>
        <v>ITM_R_CLR</v>
      </c>
      <c r="E407" s="23" t="str">
        <f>CHAR(34)&amp;VLOOKUP(C407,SOURCE!$V$3:$AC$2923,6,0)&amp;CHAR(34)</f>
        <v>"R-CLR"</v>
      </c>
      <c r="F407" s="20" t="str">
        <f>VLOOKUP(C407,SOURCE!$V$3:$AD$2923,9,0)&amp;"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VLOOKUP(C407,SOURCE!V$6:AB$10102,7,0)</f>
        <v>1580</v>
      </c>
      <c r="J407" s="25" t="str">
        <f>VLOOKUP(C407,SOURCE!V$6:AB$10102,6,0)</f>
        <v>R-CLR</v>
      </c>
      <c r="K407" s="26" t="str">
        <f t="shared" si="7"/>
        <v>R-CLR</v>
      </c>
      <c r="L407" s="35" t="str">
        <f>VLOOKUP(C407,SOURCE!V$6:AB$10102,2,0)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VLOOKUP(C408,SOURCE!$V$3:$AC$2923,8,0)</f>
        <v>ITM_R_COPY</v>
      </c>
      <c r="E408" s="23" t="str">
        <f>CHAR(34)&amp;VLOOKUP(C408,SOURCE!$V$3:$AC$2923,6,0)&amp;CHAR(34)</f>
        <v>"R-COPY"</v>
      </c>
      <c r="F408" s="20" t="str">
        <f>VLOOKUP(C408,SOURCE!$V$3:$AD$2923,9,0)&amp;"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VLOOKUP(C408,SOURCE!V$6:AB$10102,7,0)</f>
        <v>1581</v>
      </c>
      <c r="J408" s="25" t="str">
        <f>VLOOKUP(C408,SOURCE!V$6:AB$10102,6,0)</f>
        <v>R-COPY</v>
      </c>
      <c r="K408" s="26" t="str">
        <f t="shared" si="7"/>
        <v>R-COPY</v>
      </c>
      <c r="L408" s="35" t="str">
        <f>VLOOKUP(C408,SOURCE!V$6:AB$10102,2,0)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VLOOKUP(C409,SOURCE!$V$3:$AC$2923,8,0)</f>
        <v>ITM_R_SORT</v>
      </c>
      <c r="E409" s="23" t="str">
        <f>CHAR(34)&amp;VLOOKUP(C409,SOURCE!$V$3:$AC$2923,6,0)&amp;CHAR(34)</f>
        <v>"R-SORT"</v>
      </c>
      <c r="F409" s="20" t="str">
        <f>VLOOKUP(C409,SOURCE!$V$3:$AD$2923,9,0)&amp;"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VLOOKUP(C409,SOURCE!V$6:AB$10102,7,0)</f>
        <v>1582</v>
      </c>
      <c r="J409" s="25" t="str">
        <f>VLOOKUP(C409,SOURCE!V$6:AB$10102,6,0)</f>
        <v>R-SORT</v>
      </c>
      <c r="K409" s="26" t="str">
        <f t="shared" si="7"/>
        <v>R-SORT</v>
      </c>
      <c r="L409" s="35" t="str">
        <f>VLOOKUP(C409,SOURCE!V$6:AB$10102,2,0)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VLOOKUP(C410,SOURCE!$V$3:$AC$2923,8,0)</f>
        <v>ITM_R_SWAP</v>
      </c>
      <c r="E410" s="23" t="str">
        <f>CHAR(34)&amp;VLOOKUP(C410,SOURCE!$V$3:$AC$2923,6,0)&amp;CHAR(34)</f>
        <v>"R-SWAP"</v>
      </c>
      <c r="F410" s="20" t="str">
        <f>VLOOKUP(C410,SOURCE!$V$3:$AD$2923,9,0)&amp;"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VLOOKUP(C410,SOURCE!V$6:AB$10102,7,0)</f>
        <v>1583</v>
      </c>
      <c r="J410" s="25" t="str">
        <f>VLOOKUP(C410,SOURCE!V$6:AB$10102,6,0)</f>
        <v>R-SWAP</v>
      </c>
      <c r="K410" s="26" t="str">
        <f t="shared" si="7"/>
        <v>R-SWAP</v>
      </c>
      <c r="L410" s="35" t="str">
        <f>VLOOKUP(C410,SOURCE!V$6:AB$10102,2,0)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VLOOKUP(C411,SOURCE!$V$3:$AC$2923,8,0)</f>
        <v>ITM_am</v>
      </c>
      <c r="E411" s="23" t="str">
        <f>CHAR(34)&amp;VLOOKUP(C411,SOURCE!$V$3:$AC$2923,6,0)&amp;CHAR(34)</f>
        <v>"PSI(U,M)"</v>
      </c>
      <c r="F411" s="20" t="str">
        <f>VLOOKUP(C411,SOURCE!$V$3:$AD$2923,9,0)&amp;"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VLOOKUP(C411,SOURCE!V$6:AB$10102,7,0)</f>
        <v>1584</v>
      </c>
      <c r="J411" s="25" t="str">
        <f>VLOOKUP(C411,SOURCE!V$6:AB$10102,6,0)</f>
        <v>PSI(U,M)</v>
      </c>
      <c r="K411" s="26" t="str">
        <f t="shared" si="7"/>
        <v>psi(u,m)</v>
      </c>
      <c r="L411" s="35" t="str">
        <f>VLOOKUP(C411,SOURCE!V$6:AB$10102,2,0)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VLOOKUP(C412,SOURCE!$V$3:$AC$2923,8,0)</f>
        <v>ITM_STDDEVWEIGHTED</v>
      </c>
      <c r="E412" s="23" t="str">
        <f>CHAR(34)&amp;VLOOKUP(C412,SOURCE!$V$3:$AC$2923,6,0)&amp;CHAR(34)</f>
        <v>"S"</v>
      </c>
      <c r="F412" s="20" t="str">
        <f>VLOOKUP(C412,SOURCE!$V$3:$AD$2923,9,0)&amp;"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VLOOKUP(C412,SOURCE!V$6:AB$10102,7,0)</f>
        <v>1585</v>
      </c>
      <c r="J412" s="25" t="str">
        <f>VLOOKUP(C412,SOURCE!V$6:AB$10102,6,0)</f>
        <v>S</v>
      </c>
      <c r="K412" s="26" t="str">
        <f t="shared" si="7"/>
        <v>s</v>
      </c>
      <c r="L412" s="35">
        <f>VLOOKUP(C412,SOURCE!V$6:AB$10102,2,0)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VLOOKUP(C413,SOURCE!$V$3:$AC$2923,8,0)</f>
        <v>ITM_SAVE</v>
      </c>
      <c r="E413" s="23" t="str">
        <f>CHAR(34)&amp;VLOOKUP(C413,SOURCE!$V$3:$AC$2923,6,0)&amp;CHAR(34)</f>
        <v>"SAVE"</v>
      </c>
      <c r="F413" s="20" t="str">
        <f>VLOOKUP(C413,SOURCE!$V$3:$AD$2923,9,0)&amp;"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VLOOKUP(C413,SOURCE!V$6:AB$10102,7,0)</f>
        <v>1586</v>
      </c>
      <c r="J413" s="25" t="str">
        <f>VLOOKUP(C413,SOURCE!V$6:AB$10102,6,0)</f>
        <v>SAVE</v>
      </c>
      <c r="K413" s="26" t="str">
        <f t="shared" si="7"/>
        <v>SAVE</v>
      </c>
      <c r="L413" s="35" t="str">
        <f>VLOOKUP(C413,SOURCE!V$6:AB$10102,2,0)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VLOOKUP(C414,SOURCE!$V$3:$AC$2923,8,0)</f>
        <v>ITM_SCI</v>
      </c>
      <c r="E414" s="23" t="str">
        <f>CHAR(34)&amp;VLOOKUP(C414,SOURCE!$V$3:$AC$2923,6,0)&amp;CHAR(34)</f>
        <v>"SCI"</v>
      </c>
      <c r="F414" s="20" t="str">
        <f>VLOOKUP(C414,SOURCE!$V$3:$AD$2923,9,0)&amp;"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VLOOKUP(C414,SOURCE!V$6:AB$10102,7,0)</f>
        <v>1587</v>
      </c>
      <c r="J414" s="25" t="str">
        <f>VLOOKUP(C414,SOURCE!V$6:AB$10102,6,0)</f>
        <v>SCI</v>
      </c>
      <c r="K414" s="26" t="str">
        <f t="shared" si="7"/>
        <v>SCI</v>
      </c>
      <c r="L414" s="35" t="str">
        <f>VLOOKUP(C414,SOURCE!V$6:AB$10102,2,0)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VLOOKUP(C415,SOURCE!$V$3:$AC$2923,8,0)</f>
        <v>ITM_SDIGS</v>
      </c>
      <c r="E415" s="23" t="str">
        <f>CHAR(34)&amp;VLOOKUP(C415,SOURCE!$V$3:$AC$2923,6,0)&amp;CHAR(34)</f>
        <v>"SDIGS?"</v>
      </c>
      <c r="F415" s="20" t="str">
        <f>VLOOKUP(C415,SOURCE!$V$3:$AD$2923,9,0)&amp;"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VLOOKUP(C415,SOURCE!V$6:AB$10102,7,0)</f>
        <v>1588</v>
      </c>
      <c r="J415" s="25" t="str">
        <f>VLOOKUP(C415,SOURCE!V$6:AB$10102,6,0)</f>
        <v>SDIGS?</v>
      </c>
      <c r="K415" s="26" t="str">
        <f t="shared" si="7"/>
        <v>SDIGS?</v>
      </c>
      <c r="L415" s="35" t="str">
        <f>VLOOKUP(C415,SOURCE!V$6:AB$10102,2,0)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VLOOKUP(C416,SOURCE!$V$3:$AC$2923,8,0)</f>
        <v>ITM_SEED</v>
      </c>
      <c r="E416" s="23" t="str">
        <f>CHAR(34)&amp;VLOOKUP(C416,SOURCE!$V$3:$AC$2923,6,0)&amp;CHAR(34)</f>
        <v>"SEED"</v>
      </c>
      <c r="F416" s="20" t="str">
        <f>VLOOKUP(C416,SOURCE!$V$3:$AD$2923,9,0)&amp;"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VLOOKUP(C416,SOURCE!V$6:AB$10102,7,0)</f>
        <v>1589</v>
      </c>
      <c r="J416" s="25" t="str">
        <f>VLOOKUP(C416,SOURCE!V$6:AB$10102,6,0)</f>
        <v>SEED</v>
      </c>
      <c r="K416" s="26" t="str">
        <f t="shared" si="7"/>
        <v>SEED</v>
      </c>
      <c r="L416" s="35" t="str">
        <f>VLOOKUP(C416,SOURCE!V$6:AB$10102,2,0)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VLOOKUP(C417,SOURCE!$V$3:$AC$2923,8,0)</f>
        <v>ITM_WRITEP</v>
      </c>
      <c r="E417" s="23" t="str">
        <f>CHAR(34)&amp;VLOOKUP(C417,SOURCE!$V$3:$AC$2923,6,0)&amp;CHAR(34)</f>
        <v>"WRITEP"</v>
      </c>
      <c r="F417" s="20" t="str">
        <f>VLOOKUP(C417,SOURCE!$V$3:$AD$2923,9,0)&amp;"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VLOOKUP(C417,SOURCE!V$6:AB$10102,7,0)</f>
        <v>1590</v>
      </c>
      <c r="J417" s="25" t="str">
        <f>VLOOKUP(C417,SOURCE!V$6:AB$10102,6,0)</f>
        <v>WRITEP</v>
      </c>
      <c r="K417" s="26" t="str">
        <f t="shared" si="7"/>
        <v>WRITEP</v>
      </c>
      <c r="L417" s="35" t="str">
        <f>VLOOKUP(C417,SOURCE!V$6:AB$10102,2,0)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VLOOKUP(C418,SOURCE!$V$3:$AC$2923,8,0)</f>
        <v>ITM_SETCHN</v>
      </c>
      <c r="E418" s="23" t="str">
        <f>CHAR(34)&amp;VLOOKUP(C418,SOURCE!$V$3:$AC$2923,6,0)&amp;CHAR(34)</f>
        <v>"SETCHN"</v>
      </c>
      <c r="F418" s="20" t="str">
        <f>VLOOKUP(C418,SOURCE!$V$3:$AD$2923,9,0)&amp;"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VLOOKUP(C418,SOURCE!V$6:AB$10102,7,0)</f>
        <v>1591</v>
      </c>
      <c r="J418" s="25" t="str">
        <f>VLOOKUP(C418,SOURCE!V$6:AB$10102,6,0)</f>
        <v>SETCHN</v>
      </c>
      <c r="K418" s="26" t="str">
        <f t="shared" si="7"/>
        <v>CHINA</v>
      </c>
      <c r="L418" s="35" t="str">
        <f>VLOOKUP(C418,SOURCE!V$6:AB$10102,2,0)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VLOOKUP(C419,SOURCE!$V$3:$AC$2923,8,0)</f>
        <v>ITM_SETDAT</v>
      </c>
      <c r="E419" s="23" t="str">
        <f>CHAR(34)&amp;VLOOKUP(C419,SOURCE!$V$3:$AC$2923,6,0)&amp;CHAR(34)</f>
        <v>"SETDAT"</v>
      </c>
      <c r="F419" s="20" t="str">
        <f>VLOOKUP(C419,SOURCE!$V$3:$AD$2923,9,0)&amp;"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VLOOKUP(C419,SOURCE!V$6:AB$10102,7,0)</f>
        <v>1592</v>
      </c>
      <c r="J419" s="25" t="str">
        <f>VLOOKUP(C419,SOURCE!V$6:AB$10102,6,0)</f>
        <v>SETDAT</v>
      </c>
      <c r="K419" s="26" t="str">
        <f t="shared" si="7"/>
        <v>SETDAT</v>
      </c>
      <c r="L419" s="35" t="str">
        <f>VLOOKUP(C419,SOURCE!V$6:AB$10102,2,0)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VLOOKUP(C420,SOURCE!$V$3:$AC$2923,8,0)</f>
        <v>ITM_SETEUR</v>
      </c>
      <c r="E420" s="23" t="str">
        <f>CHAR(34)&amp;VLOOKUP(C420,SOURCE!$V$3:$AC$2923,6,0)&amp;CHAR(34)</f>
        <v>"SETEUR"</v>
      </c>
      <c r="F420" s="20" t="str">
        <f>VLOOKUP(C420,SOURCE!$V$3:$AD$2923,9,0)&amp;"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VLOOKUP(C420,SOURCE!V$6:AB$10102,7,0)</f>
        <v>1593</v>
      </c>
      <c r="J420" s="25" t="str">
        <f>VLOOKUP(C420,SOURCE!V$6:AB$10102,6,0)</f>
        <v>SETEUR</v>
      </c>
      <c r="K420" s="26" t="str">
        <f t="shared" si="7"/>
        <v>EUROPE</v>
      </c>
      <c r="L420" s="35" t="str">
        <f>VLOOKUP(C420,SOURCE!V$6:AB$10102,2,0)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VLOOKUP(C421,SOURCE!$V$3:$AC$2923,8,0)</f>
        <v>ITM_SETIND</v>
      </c>
      <c r="E421" s="23" t="str">
        <f>CHAR(34)&amp;VLOOKUP(C421,SOURCE!$V$3:$AC$2923,6,0)&amp;CHAR(34)</f>
        <v>"SETIND"</v>
      </c>
      <c r="F421" s="20" t="str">
        <f>VLOOKUP(C421,SOURCE!$V$3:$AD$2923,9,0)&amp;"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VLOOKUP(C421,SOURCE!V$6:AB$10102,7,0)</f>
        <v>1594</v>
      </c>
      <c r="J421" s="25" t="str">
        <f>VLOOKUP(C421,SOURCE!V$6:AB$10102,6,0)</f>
        <v>SETIND</v>
      </c>
      <c r="K421" s="26" t="str">
        <f t="shared" si="7"/>
        <v>INDIA</v>
      </c>
      <c r="L421" s="35" t="str">
        <f>VLOOKUP(C421,SOURCE!V$6:AB$10102,2,0)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VLOOKUP(C422,SOURCE!$V$3:$AC$2923,8,0)</f>
        <v>ITM_SETJPN</v>
      </c>
      <c r="E422" s="23" t="str">
        <f>CHAR(34)&amp;VLOOKUP(C422,SOURCE!$V$3:$AC$2923,6,0)&amp;CHAR(34)</f>
        <v>"SETJPN"</v>
      </c>
      <c r="F422" s="20" t="str">
        <f>VLOOKUP(C422,SOURCE!$V$3:$AD$2923,9,0)&amp;"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VLOOKUP(C422,SOURCE!V$6:AB$10102,7,0)</f>
        <v>1595</v>
      </c>
      <c r="J422" s="25" t="str">
        <f>VLOOKUP(C422,SOURCE!V$6:AB$10102,6,0)</f>
        <v>SETJPN</v>
      </c>
      <c r="K422" s="26" t="str">
        <f t="shared" si="7"/>
        <v>JAPAN</v>
      </c>
      <c r="L422" s="35" t="str">
        <f>VLOOKUP(C422,SOURCE!V$6:AB$10102,2,0)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VLOOKUP(C423,SOURCE!$V$3:$AC$2923,8,0)</f>
        <v>ITM_SETDFLT</v>
      </c>
      <c r="E423" s="23" t="str">
        <f>CHAR(34)&amp;VLOOKUP(C423,SOURCE!$V$3:$AC$2923,6,0)&amp;CHAR(34)</f>
        <v>"SETDFLT"</v>
      </c>
      <c r="F423" s="20" t="str">
        <f>VLOOKUP(C423,SOURCE!$V$3:$AD$2923,9,0)&amp;"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VLOOKUP(C423,SOURCE!V$6:AB$10102,7,0)</f>
        <v>1596</v>
      </c>
      <c r="J423" s="25" t="str">
        <f>VLOOKUP(C423,SOURCE!V$6:AB$10102,6,0)</f>
        <v>SETDFLT</v>
      </c>
      <c r="K423" s="26" t="str">
        <f t="shared" si="7"/>
        <v>DFLT</v>
      </c>
      <c r="L423" s="35" t="str">
        <f>VLOOKUP(C423,SOURCE!V$6:AB$10102,2,0)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VLOOKUP(C424,SOURCE!$V$3:$AC$2923,8,0)</f>
        <v>ITM_SETTIM</v>
      </c>
      <c r="E424" s="23" t="str">
        <f>CHAR(34)&amp;VLOOKUP(C424,SOURCE!$V$3:$AC$2923,6,0)&amp;CHAR(34)</f>
        <v>"SETTIM"</v>
      </c>
      <c r="F424" s="20" t="str">
        <f>VLOOKUP(C424,SOURCE!$V$3:$AD$2923,9,0)&amp;"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VLOOKUP(C424,SOURCE!V$6:AB$10102,7,0)</f>
        <v>1597</v>
      </c>
      <c r="J424" s="25" t="str">
        <f>VLOOKUP(C424,SOURCE!V$6:AB$10102,6,0)</f>
        <v>SETTIM</v>
      </c>
      <c r="K424" s="26" t="str">
        <f t="shared" si="7"/>
        <v>SETTIM</v>
      </c>
      <c r="L424" s="35" t="str">
        <f>VLOOKUP(C424,SOURCE!V$6:AB$10102,2,0)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VLOOKUP(C425,SOURCE!$V$3:$AC$2923,8,0)</f>
        <v>ITM_SETUK</v>
      </c>
      <c r="E425" s="23" t="str">
        <f>CHAR(34)&amp;VLOOKUP(C425,SOURCE!$V$3:$AC$2923,6,0)&amp;CHAR(34)</f>
        <v>"SETUK"</v>
      </c>
      <c r="F425" s="20" t="str">
        <f>VLOOKUP(C425,SOURCE!$V$3:$AD$2923,9,0)&amp;"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VLOOKUP(C425,SOURCE!V$6:AB$10102,7,0)</f>
        <v>1598</v>
      </c>
      <c r="J425" s="25" t="str">
        <f>VLOOKUP(C425,SOURCE!V$6:AB$10102,6,0)</f>
        <v>SETUK</v>
      </c>
      <c r="K425" s="26" t="str">
        <f t="shared" si="7"/>
        <v>UK</v>
      </c>
      <c r="L425" s="35" t="str">
        <f>VLOOKUP(C425,SOURCE!V$6:AB$10102,2,0)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VLOOKUP(C426,SOURCE!$V$3:$AC$2923,8,0)</f>
        <v>ITM_SETUSA</v>
      </c>
      <c r="E426" s="23" t="str">
        <f>CHAR(34)&amp;VLOOKUP(C426,SOURCE!$V$3:$AC$2923,6,0)&amp;CHAR(34)</f>
        <v>"SETUSA"</v>
      </c>
      <c r="F426" s="20" t="str">
        <f>VLOOKUP(C426,SOURCE!$V$3:$AD$2923,9,0)&amp;"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VLOOKUP(C426,SOURCE!V$6:AB$10102,7,0)</f>
        <v>1599</v>
      </c>
      <c r="J426" s="25" t="str">
        <f>VLOOKUP(C426,SOURCE!V$6:AB$10102,6,0)</f>
        <v>SETUSA</v>
      </c>
      <c r="K426" s="26" t="str">
        <f t="shared" si="7"/>
        <v>USA</v>
      </c>
      <c r="L426" s="35" t="str">
        <f>VLOOKUP(C426,SOURCE!V$6:AB$10102,2,0)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VLOOKUP(C427,SOURCE!$V$3:$AC$2923,8,0)</f>
        <v>ITM_SIGN</v>
      </c>
      <c r="E427" s="23" t="str">
        <f>CHAR(34)&amp;VLOOKUP(C427,SOURCE!$V$3:$AC$2923,6,0)&amp;CHAR(34)</f>
        <v>"SIGN"</v>
      </c>
      <c r="F427" s="20" t="str">
        <f>VLOOKUP(C427,SOURCE!$V$3:$AD$2923,9,0)&amp;"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VLOOKUP(C427,SOURCE!V$6:AB$10102,7,0)</f>
        <v>1600</v>
      </c>
      <c r="J427" s="25" t="str">
        <f>VLOOKUP(C427,SOURCE!V$6:AB$10102,6,0)</f>
        <v>SIGN</v>
      </c>
      <c r="K427" s="26" t="str">
        <f t="shared" si="7"/>
        <v>sign</v>
      </c>
      <c r="L427" s="35" t="str">
        <f>VLOOKUP(C427,SOURCE!V$6:AB$10102,2,0)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VLOOKUP(C428,SOURCE!$V$3:$AC$2923,8,0)</f>
        <v>ITM_SIGNMT</v>
      </c>
      <c r="E428" s="23" t="str">
        <f>CHAR(34)&amp;VLOOKUP(C428,SOURCE!$V$3:$AC$2923,6,0)&amp;CHAR(34)</f>
        <v>"SIGNMT"</v>
      </c>
      <c r="F428" s="20" t="str">
        <f>VLOOKUP(C428,SOURCE!$V$3:$AD$2923,9,0)&amp;"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VLOOKUP(C428,SOURCE!V$6:AB$10102,7,0)</f>
        <v>1601</v>
      </c>
      <c r="J428" s="25" t="str">
        <f>VLOOKUP(C428,SOURCE!V$6:AB$10102,6,0)</f>
        <v>SIGNMT</v>
      </c>
      <c r="K428" s="26" t="str">
        <f t="shared" si="7"/>
        <v>SIGNMT</v>
      </c>
      <c r="L428" s="35" t="str">
        <f>VLOOKUP(C428,SOURCE!V$6:AB$10102,2,0)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VLOOKUP(C429,SOURCE!$V$3:$AC$2923,8,0)</f>
        <v>ITM_SIM_EQ</v>
      </c>
      <c r="E429" s="23" t="str">
        <f>CHAR(34)&amp;VLOOKUP(C429,SOURCE!$V$3:$AC$2923,6,0)&amp;CHAR(34)</f>
        <v>"SIM_EQ"</v>
      </c>
      <c r="F429" s="20" t="str">
        <f>VLOOKUP(C429,SOURCE!$V$3:$AD$2923,9,0)&amp;"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VLOOKUP(C429,SOURCE!V$6:AB$10102,7,0)</f>
        <v>1602</v>
      </c>
      <c r="J429" s="25" t="str">
        <f>VLOOKUP(C429,SOURCE!V$6:AB$10102,6,0)</f>
        <v>SIM_EQ</v>
      </c>
      <c r="K429" s="26" t="str">
        <f t="shared" si="7"/>
        <v>SIMEQ</v>
      </c>
      <c r="L429" s="35" t="str">
        <f>VLOOKUP(C429,SOURCE!V$6:AB$10102,2,0)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VLOOKUP(C430,SOURCE!$V$3:$AC$2923,8,0)</f>
        <v>ITM_SKIP</v>
      </c>
      <c r="E430" s="23" t="str">
        <f>CHAR(34)&amp;VLOOKUP(C430,SOURCE!$V$3:$AC$2923,6,0)&amp;CHAR(34)</f>
        <v>"SKIP"</v>
      </c>
      <c r="F430" s="20" t="str">
        <f>VLOOKUP(C430,SOURCE!$V$3:$AD$2923,9,0)&amp;"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VLOOKUP(C430,SOURCE!V$6:AB$10102,7,0)</f>
        <v>1603</v>
      </c>
      <c r="J430" s="25" t="str">
        <f>VLOOKUP(C430,SOURCE!V$6:AB$10102,6,0)</f>
        <v>SKIP</v>
      </c>
      <c r="K430" s="26" t="str">
        <f t="shared" si="7"/>
        <v>SKIP</v>
      </c>
      <c r="L430" s="35" t="str">
        <f>VLOOKUP(C430,SOURCE!V$6:AB$10102,2,0)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VLOOKUP(C431,SOURCE!$V$3:$AC$2923,8,0)</f>
        <v>ITM_SLVQ</v>
      </c>
      <c r="E431" s="23" t="str">
        <f>CHAR(34)&amp;VLOOKUP(C431,SOURCE!$V$3:$AC$2923,6,0)&amp;CHAR(34)</f>
        <v>"SLVQ"</v>
      </c>
      <c r="F431" s="20" t="str">
        <f>VLOOKUP(C431,SOURCE!$V$3:$AD$2923,9,0)&amp;"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VLOOKUP(C431,SOURCE!V$6:AB$10102,7,0)</f>
        <v>1604</v>
      </c>
      <c r="J431" s="25" t="str">
        <f>VLOOKUP(C431,SOURCE!V$6:AB$10102,6,0)</f>
        <v>SLVQ</v>
      </c>
      <c r="K431" s="26" t="str">
        <f t="shared" si="7"/>
        <v>SLVQ</v>
      </c>
      <c r="L431" s="35" t="str">
        <f>VLOOKUP(C431,SOURCE!V$6:AB$10102,2,0)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VLOOKUP(C432,SOURCE!$V$3:$AC$2923,8,0)</f>
        <v>ITM_SM</v>
      </c>
      <c r="E432" s="23" t="str">
        <f>CHAR(34)&amp;VLOOKUP(C432,SOURCE!$V$3:$AC$2923,6,0)&amp;CHAR(34)</f>
        <v>"SM"</v>
      </c>
      <c r="F432" s="20" t="str">
        <f>VLOOKUP(C432,SOURCE!$V$3:$AD$2923,9,0)&amp;"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VLOOKUP(C432,SOURCE!V$6:AB$10102,7,0)</f>
        <v>1605</v>
      </c>
      <c r="J432" s="25" t="str">
        <f>VLOOKUP(C432,SOURCE!V$6:AB$10102,6,0)</f>
        <v>SM</v>
      </c>
      <c r="K432" s="26" t="str">
        <f t="shared" si="7"/>
        <v>sm</v>
      </c>
      <c r="L432" s="35" t="str">
        <f>VLOOKUP(C432,SOURCE!V$6:AB$10102,2,0)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VLOOKUP(C433,SOURCE!$V$3:$AC$2923,8,0)</f>
        <v>ITM_ISM</v>
      </c>
      <c r="E433" s="23" t="str">
        <f>CHAR(34)&amp;VLOOKUP(C433,SOURCE!$V$3:$AC$2923,6,0)&amp;CHAR(34)</f>
        <v>"ISM?"</v>
      </c>
      <c r="F433" s="20" t="str">
        <f>VLOOKUP(C433,SOURCE!$V$3:$AD$2923,9,0)&amp;"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VLOOKUP(C433,SOURCE!V$6:AB$10102,7,0)</f>
        <v>1606</v>
      </c>
      <c r="J433" s="25" t="str">
        <f>VLOOKUP(C433,SOURCE!V$6:AB$10102,6,0)</f>
        <v>ISM?</v>
      </c>
      <c r="K433" s="26" t="str">
        <f t="shared" si="7"/>
        <v>ISM?</v>
      </c>
      <c r="L433" s="35" t="str">
        <f>VLOOKUP(C433,SOURCE!V$6:AB$10102,2,0)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VLOOKUP(C434,SOURCE!$V$3:$AC$2923,8,0)</f>
        <v>ITM_SMW</v>
      </c>
      <c r="E434" s="23" t="str">
        <f>CHAR(34)&amp;VLOOKUP(C434,SOURCE!$V$3:$AC$2923,6,0)&amp;CHAR(34)</f>
        <v>"SMW"</v>
      </c>
      <c r="F434" s="20" t="str">
        <f>VLOOKUP(C434,SOURCE!$V$3:$AD$2923,9,0)&amp;"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VLOOKUP(C434,SOURCE!V$6:AB$10102,7,0)</f>
        <v>1607</v>
      </c>
      <c r="J434" s="25" t="str">
        <f>VLOOKUP(C434,SOURCE!V$6:AB$10102,6,0)</f>
        <v>SMW</v>
      </c>
      <c r="K434" s="26" t="str">
        <f t="shared" si="7"/>
        <v>smw</v>
      </c>
      <c r="L434" s="35" t="str">
        <f>VLOOKUP(C434,SOURCE!V$6:AB$10102,2,0)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VLOOKUP(C435,SOURCE!$V$3:$AC$2923,8,0)</f>
        <v>ITM_SOLVE</v>
      </c>
      <c r="E435" s="23" t="str">
        <f>CHAR(34)&amp;VLOOKUP(C435,SOURCE!$V$3:$AC$2923,6,0)&amp;CHAR(34)</f>
        <v>"SOLVE"</v>
      </c>
      <c r="F435" s="20" t="str">
        <f>VLOOKUP(C435,SOURCE!$V$3:$AD$2923,9,0)&amp;"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VLOOKUP(C435,SOURCE!V$6:AB$10102,7,0)</f>
        <v>1608</v>
      </c>
      <c r="J435" s="25" t="str">
        <f>VLOOKUP(C435,SOURCE!V$6:AB$10102,6,0)</f>
        <v>SOLVE</v>
      </c>
      <c r="K435" s="26" t="str">
        <f t="shared" si="7"/>
        <v>SOLVE</v>
      </c>
      <c r="L435" s="35" t="str">
        <f>VLOOKUP(C435,SOURCE!V$6:AB$10102,2,0)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VLOOKUP(C436,SOURCE!$V$3:$AC$2923,8,0)</f>
        <v>ITM_SSIZE</v>
      </c>
      <c r="E436" s="23" t="str">
        <f>CHAR(34)&amp;VLOOKUP(C436,SOURCE!$V$3:$AC$2923,6,0)&amp;CHAR(34)</f>
        <v>"SSIZE?"</v>
      </c>
      <c r="F436" s="20" t="str">
        <f>VLOOKUP(C436,SOURCE!$V$3:$AD$2923,9,0)&amp;"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VLOOKUP(C436,SOURCE!V$6:AB$10102,7,0)</f>
        <v>1609</v>
      </c>
      <c r="J436" s="25" t="str">
        <f>VLOOKUP(C436,SOURCE!V$6:AB$10102,6,0)</f>
        <v>SSIZE?</v>
      </c>
      <c r="K436" s="26" t="str">
        <f t="shared" si="7"/>
        <v>SSIZE?</v>
      </c>
      <c r="L436" s="35" t="str">
        <f>VLOOKUP(C436,SOURCE!V$6:AB$10102,2,0)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VLOOKUP(C437,SOURCE!$V$3:$AC$2923,8,0)</f>
        <v>ITM_STATUS</v>
      </c>
      <c r="E437" s="23" t="str">
        <f>CHAR(34)&amp;VLOOKUP(C437,SOURCE!$V$3:$AC$2923,6,0)&amp;CHAR(34)</f>
        <v>"STATUS"</v>
      </c>
      <c r="F437" s="20" t="str">
        <f>VLOOKUP(C437,SOURCE!$V$3:$AD$2923,9,0)&amp;"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VLOOKUP(C437,SOURCE!V$6:AB$10102,7,0)</f>
        <v>1610</v>
      </c>
      <c r="J437" s="25" t="str">
        <f>VLOOKUP(C437,SOURCE!V$6:AB$10102,6,0)</f>
        <v>STATUS</v>
      </c>
      <c r="K437" s="26" t="str">
        <f t="shared" si="7"/>
        <v>STATUS</v>
      </c>
      <c r="L437" s="35" t="str">
        <f>VLOOKUP(C437,SOURCE!V$6:AB$10102,2,0)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VLOOKUP(C438,SOURCE!$V$3:$AC$2923,8,0)</f>
        <v>ITM_STOCFG</v>
      </c>
      <c r="E438" s="23" t="str">
        <f>CHAR(34)&amp;VLOOKUP(C438,SOURCE!$V$3:$AC$2923,6,0)&amp;CHAR(34)</f>
        <v>"STOCFG"</v>
      </c>
      <c r="F438" s="20" t="str">
        <f>VLOOKUP(C438,SOURCE!$V$3:$AD$2923,9,0)&amp;"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VLOOKUP(C438,SOURCE!V$6:AB$10102,7,0)</f>
        <v>1611</v>
      </c>
      <c r="J438" s="25" t="str">
        <f>VLOOKUP(C438,SOURCE!V$6:AB$10102,6,0)</f>
        <v>STOCFG</v>
      </c>
      <c r="K438" s="26" t="str">
        <f t="shared" si="7"/>
        <v>Config</v>
      </c>
      <c r="L438" s="35" t="str">
        <f>VLOOKUP(C438,SOURCE!V$6:AB$10102,2,0)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VLOOKUP(C439,SOURCE!$V$3:$AC$2923,8,0)</f>
        <v>ITM_STOEL</v>
      </c>
      <c r="E439" s="23" t="str">
        <f>CHAR(34)&amp;VLOOKUP(C439,SOURCE!$V$3:$AC$2923,6,0)&amp;CHAR(34)</f>
        <v>"STOEL"</v>
      </c>
      <c r="F439" s="20" t="str">
        <f>VLOOKUP(C439,SOURCE!$V$3:$AD$2923,9,0)&amp;"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VLOOKUP(C439,SOURCE!V$6:AB$10102,7,0)</f>
        <v>1612</v>
      </c>
      <c r="J439" s="25" t="str">
        <f>VLOOKUP(C439,SOURCE!V$6:AB$10102,6,0)</f>
        <v>STOEL</v>
      </c>
      <c r="K439" s="26" t="str">
        <f t="shared" si="7"/>
        <v>STOEL</v>
      </c>
      <c r="L439" s="35" t="str">
        <f>VLOOKUP(C439,SOURCE!V$6:AB$10102,2,0)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VLOOKUP(C440,SOURCE!$V$3:$AC$2923,8,0)</f>
        <v>ITM_STOIJ</v>
      </c>
      <c r="E440" s="23" t="str">
        <f>CHAR(34)&amp;VLOOKUP(C440,SOURCE!$V$3:$AC$2923,6,0)&amp;CHAR(34)</f>
        <v>"STOIJ"</v>
      </c>
      <c r="F440" s="20" t="str">
        <f>VLOOKUP(C440,SOURCE!$V$3:$AD$2923,9,0)&amp;"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VLOOKUP(C440,SOURCE!V$6:AB$10102,7,0)</f>
        <v>1613</v>
      </c>
      <c r="J440" s="25" t="str">
        <f>VLOOKUP(C440,SOURCE!V$6:AB$10102,6,0)</f>
        <v>STOIJ</v>
      </c>
      <c r="K440" s="26" t="str">
        <f t="shared" si="7"/>
        <v>STOIJ</v>
      </c>
      <c r="L440" s="35" t="str">
        <f>VLOOKUP(C440,SOURCE!V$6:AB$10102,2,0)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VLOOKUP(C441,SOURCE!$V$3:$AC$2923,8,0)</f>
        <v>ITM_LN1X</v>
      </c>
      <c r="E441" s="23" t="str">
        <f>CHAR(34)&amp;VLOOKUP(C441,SOURCE!$V$3:$AC$2923,6,0)&amp;CHAR(34)</f>
        <v>"LN(1+X)"</v>
      </c>
      <c r="F441" s="20" t="str">
        <f>VLOOKUP(C441,SOURCE!$V$3:$AD$2923,9,0)&amp;"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VLOOKUP(C441,SOURCE!V$6:AB$10102,7,0)</f>
        <v>1614</v>
      </c>
      <c r="J441" s="25" t="str">
        <f>VLOOKUP(C441,SOURCE!V$6:AB$10102,6,0)</f>
        <v>LN(1+X)</v>
      </c>
      <c r="K441" s="26" t="str">
        <f t="shared" si="7"/>
        <v>LN(1+x)</v>
      </c>
      <c r="L441" s="35" t="str">
        <f>VLOOKUP(C441,SOURCE!V$6:AB$10102,2,0)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VLOOKUP(C442,SOURCE!$V$3:$AC$2923,8,0)</f>
        <v>ITM_STOS</v>
      </c>
      <c r="E442" s="23" t="str">
        <f>CHAR(34)&amp;VLOOKUP(C442,SOURCE!$V$3:$AC$2923,6,0)&amp;CHAR(34)</f>
        <v>"STOS"</v>
      </c>
      <c r="F442" s="20" t="str">
        <f>VLOOKUP(C442,SOURCE!$V$3:$AD$2923,9,0)&amp;"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VLOOKUP(C442,SOURCE!V$6:AB$10102,7,0)</f>
        <v>1615</v>
      </c>
      <c r="J442" s="25" t="str">
        <f>VLOOKUP(C442,SOURCE!V$6:AB$10102,6,0)</f>
        <v>STOS</v>
      </c>
      <c r="K442" s="26" t="str">
        <f t="shared" si="7"/>
        <v>STOS</v>
      </c>
      <c r="L442" s="35" t="str">
        <f>VLOOKUP(C442,SOURCE!V$6:AB$10102,2,0)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VLOOKUP(C443,SOURCE!$V$3:$AC$2923,8,0)</f>
        <v>ITM_SUM</v>
      </c>
      <c r="E443" s="23" t="str">
        <f>CHAR(34)&amp;VLOOKUP(C443,SOURCE!$V$3:$AC$2923,6,0)&amp;CHAR(34)</f>
        <v>"XSUM"</v>
      </c>
      <c r="F443" s="20" t="str">
        <f>VLOOKUP(C443,SOURCE!$V$3:$AD$2923,9,0)&amp;"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VLOOKUP(C443,SOURCE!V$6:AB$10102,7,0)</f>
        <v>1616</v>
      </c>
      <c r="J443" s="25" t="str">
        <f>VLOOKUP(C443,SOURCE!V$6:AB$10102,6,0)</f>
        <v>XSUM</v>
      </c>
      <c r="K443" s="26" t="str">
        <f t="shared" si="7"/>
        <v>xSUM</v>
      </c>
      <c r="L443" s="35" t="str">
        <f>VLOOKUP(C443,SOURCE!V$6:AB$10102,2,0)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VLOOKUP(C444,SOURCE!$V$3:$AC$2923,8,0)</f>
        <v>ITM_SW</v>
      </c>
      <c r="E444" s="23" t="str">
        <f>CHAR(34)&amp;VLOOKUP(C444,SOURCE!$V$3:$AC$2923,6,0)&amp;CHAR(34)</f>
        <v>"SW"</v>
      </c>
      <c r="F444" s="20" t="str">
        <f>VLOOKUP(C444,SOURCE!$V$3:$AD$2923,9,0)&amp;"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VLOOKUP(C444,SOURCE!V$6:AB$10102,7,0)</f>
        <v>1617</v>
      </c>
      <c r="J444" s="25" t="str">
        <f>VLOOKUP(C444,SOURCE!V$6:AB$10102,6,0)</f>
        <v>SW</v>
      </c>
      <c r="K444" s="26" t="str">
        <f t="shared" si="7"/>
        <v>sw</v>
      </c>
      <c r="L444" s="35" t="str">
        <f>VLOOKUP(C444,SOURCE!V$6:AB$10102,2,0)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VLOOKUP(C445,SOURCE!$V$3:$AC$2923,8,0)</f>
        <v>ITM_SXY</v>
      </c>
      <c r="E445" s="23" t="str">
        <f>CHAR(34)&amp;VLOOKUP(C445,SOURCE!$V$3:$AC$2923,6,0)&amp;CHAR(34)</f>
        <v>"SXY"</v>
      </c>
      <c r="F445" s="20" t="str">
        <f>VLOOKUP(C445,SOURCE!$V$3:$AD$2923,9,0)&amp;"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VLOOKUP(C445,SOURCE!V$6:AB$10102,7,0)</f>
        <v>1618</v>
      </c>
      <c r="J445" s="25" t="str">
        <f>VLOOKUP(C445,SOURCE!V$6:AB$10102,6,0)</f>
        <v>SXY</v>
      </c>
      <c r="K445" s="26" t="str">
        <f t="shared" si="7"/>
        <v>sxy</v>
      </c>
      <c r="L445" s="35" t="str">
        <f>VLOOKUP(C445,SOURCE!V$6:AB$10102,2,0)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VLOOKUP(C446,SOURCE!$V$3:$AC$2923,8,0)</f>
        <v>ITM_TDISP</v>
      </c>
      <c r="E446" s="23" t="str">
        <f>CHAR(34)&amp;VLOOKUP(C446,SOURCE!$V$3:$AC$2923,6,0)&amp;CHAR(34)</f>
        <v>"TDISP"</v>
      </c>
      <c r="F446" s="20" t="str">
        <f>VLOOKUP(C446,SOURCE!$V$3:$AD$2923,9,0)&amp;"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VLOOKUP(C446,SOURCE!V$6:AB$10102,7,0)</f>
        <v>1619</v>
      </c>
      <c r="J446" s="25" t="str">
        <f>VLOOKUP(C446,SOURCE!V$6:AB$10102,6,0)</f>
        <v>TDISP</v>
      </c>
      <c r="K446" s="26" t="str">
        <f t="shared" si="7"/>
        <v>TDISP</v>
      </c>
      <c r="L446" s="35" t="str">
        <f>VLOOKUP(C446,SOURCE!V$6:AB$10102,2,0)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VLOOKUP(C447,SOURCE!$V$3:$AC$2923,8,0)</f>
        <v>ITM_TICKS</v>
      </c>
      <c r="E447" s="23" t="str">
        <f>CHAR(34)&amp;VLOOKUP(C447,SOURCE!$V$3:$AC$2923,6,0)&amp;CHAR(34)</f>
        <v>"TICKS"</v>
      </c>
      <c r="F447" s="20" t="str">
        <f>VLOOKUP(C447,SOURCE!$V$3:$AD$2923,9,0)&amp;"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VLOOKUP(C447,SOURCE!V$6:AB$10102,7,0)</f>
        <v>1620</v>
      </c>
      <c r="J447" s="25" t="str">
        <f>VLOOKUP(C447,SOURCE!V$6:AB$10102,6,0)</f>
        <v>TICKS</v>
      </c>
      <c r="K447" s="26" t="str">
        <f t="shared" si="7"/>
        <v>TICKS</v>
      </c>
      <c r="L447" s="35" t="str">
        <f>VLOOKUP(C447,SOURCE!V$6:AB$10102,2,0)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VLOOKUP(C448,SOURCE!$V$3:$AC$2923,8,0)</f>
        <v>ITM_TIME</v>
      </c>
      <c r="E448" s="23" t="str">
        <f>CHAR(34)&amp;VLOOKUP(C448,SOURCE!$V$3:$AC$2923,6,0)&amp;CHAR(34)</f>
        <v>"TIME"</v>
      </c>
      <c r="F448" s="20" t="str">
        <f>VLOOKUP(C448,SOURCE!$V$3:$AD$2923,9,0)&amp;"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VLOOKUP(C448,SOURCE!V$6:AB$10102,7,0)</f>
        <v>1621</v>
      </c>
      <c r="J448" s="25" t="str">
        <f>VLOOKUP(C448,SOURCE!V$6:AB$10102,6,0)</f>
        <v>TIME</v>
      </c>
      <c r="K448" s="26" t="str">
        <f t="shared" si="7"/>
        <v>TIME</v>
      </c>
      <c r="L448" s="35" t="str">
        <f>VLOOKUP(C448,SOURCE!V$6:AB$10102,2,0)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VLOOKUP(C449,SOURCE!$V$3:$AC$2923,8,0)</f>
        <v>ITM_TIMER</v>
      </c>
      <c r="E449" s="23" t="str">
        <f>CHAR(34)&amp;VLOOKUP(C449,SOURCE!$V$3:$AC$2923,6,0)&amp;CHAR(34)</f>
        <v>"STOPW"</v>
      </c>
      <c r="F449" s="20" t="str">
        <f>VLOOKUP(C449,SOURCE!$V$3:$AD$2923,9,0)&amp;"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VLOOKUP(C449,SOURCE!V$6:AB$10102,7,0)</f>
        <v>1622</v>
      </c>
      <c r="J449" s="25" t="str">
        <f>VLOOKUP(C449,SOURCE!V$6:AB$10102,6,0)</f>
        <v>STOPW</v>
      </c>
      <c r="K449" s="26" t="str">
        <f t="shared" si="7"/>
        <v>STOPW</v>
      </c>
      <c r="L449" s="35" t="str">
        <f>VLOOKUP(C449,SOURCE!V$6:AB$10102,2,0)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VLOOKUP(C450,SOURCE!$V$3:$AC$2923,8,0)</f>
        <v>ITM_Tn</v>
      </c>
      <c r="E450" s="23" t="str">
        <f>CHAR(34)&amp;VLOOKUP(C450,SOURCE!$V$3:$AC$2923,6,0)&amp;CHAR(34)</f>
        <v>"TN"</v>
      </c>
      <c r="F450" s="20" t="str">
        <f>VLOOKUP(C450,SOURCE!$V$3:$AD$2923,9,0)&amp;"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VLOOKUP(C450,SOURCE!V$6:AB$10102,7,0)</f>
        <v>1623</v>
      </c>
      <c r="J450" s="25" t="str">
        <f>VLOOKUP(C450,SOURCE!V$6:AB$10102,6,0)</f>
        <v>TN</v>
      </c>
      <c r="K450" s="26" t="str">
        <f t="shared" si="7"/>
        <v>Tn</v>
      </c>
      <c r="L450" s="35" t="str">
        <f>VLOOKUP(C450,SOURCE!V$6:AB$10102,2,0)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VLOOKUP(C451,SOURCE!$V$3:$AC$2923,8,0)</f>
        <v>ITM_Tex</v>
      </c>
      <c r="E451" s="23" t="str">
        <f>CHAR(34)&amp;VLOOKUP(C451,SOURCE!$V$3:$AC$2923,6,0)&amp;CHAR(34)</f>
        <v>"T&lt;&gt;"</v>
      </c>
      <c r="F451" s="20" t="str">
        <f>VLOOKUP(C451,SOURCE!$V$3:$AD$2923,9,0)&amp;"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VLOOKUP(C451,SOURCE!V$6:AB$10102,7,0)</f>
        <v>1625</v>
      </c>
      <c r="J451" s="25" t="str">
        <f>VLOOKUP(C451,SOURCE!V$6:AB$10102,6,0)</f>
        <v>T&lt;&gt;</v>
      </c>
      <c r="K451" s="26" t="str">
        <f t="shared" si="7"/>
        <v>t&lt;&gt;</v>
      </c>
      <c r="L451" s="35" t="str">
        <f>VLOOKUP(C451,SOURCE!V$6:AB$10102,2,0)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VLOOKUP(C452,SOURCE!$V$3:$AC$2923,8,0)</f>
        <v>ITM_ULP</v>
      </c>
      <c r="E452" s="23" t="str">
        <f>CHAR(34)&amp;VLOOKUP(C452,SOURCE!$V$3:$AC$2923,6,0)&amp;CHAR(34)</f>
        <v>"ULP?"</v>
      </c>
      <c r="F452" s="20" t="str">
        <f>VLOOKUP(C452,SOURCE!$V$3:$AD$2923,9,0)&amp;"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VLOOKUP(C452,SOURCE!V$6:AB$10102,7,0)</f>
        <v>1626</v>
      </c>
      <c r="J452" s="25" t="str">
        <f>VLOOKUP(C452,SOURCE!V$6:AB$10102,6,0)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VLOOKUP(C452,SOURCE!V$6:AB$10102,2,0)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VLOOKUP(C453,SOURCE!$V$3:$AC$2923,8,0)</f>
        <v>ITM_Un</v>
      </c>
      <c r="E453" s="23" t="str">
        <f>CHAR(34)&amp;VLOOKUP(C453,SOURCE!$V$3:$AC$2923,6,0)&amp;CHAR(34)</f>
        <v>"UN"</v>
      </c>
      <c r="F453" s="20" t="str">
        <f>VLOOKUP(C453,SOURCE!$V$3:$AD$2923,9,0)&amp;"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VLOOKUP(C453,SOURCE!V$6:AB$10102,7,0)</f>
        <v>1627</v>
      </c>
      <c r="J453" s="25" t="str">
        <f>VLOOKUP(C453,SOURCE!V$6:AB$10102,6,0)</f>
        <v>UN</v>
      </c>
      <c r="K453" s="26" t="str">
        <f t="shared" si="8"/>
        <v>Un</v>
      </c>
      <c r="L453" s="35" t="str">
        <f>VLOOKUP(C453,SOURCE!V$6:AB$10102,2,0)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VLOOKUP(C454,SOURCE!$V$3:$AC$2923,8,0)</f>
        <v>ITM_UNITV</v>
      </c>
      <c r="E454" s="23" t="str">
        <f>CHAR(34)&amp;VLOOKUP(C454,SOURCE!$V$3:$AC$2923,6,0)&amp;CHAR(34)</f>
        <v>"UNITV"</v>
      </c>
      <c r="F454" s="20" t="str">
        <f>VLOOKUP(C454,SOURCE!$V$3:$AD$2923,9,0)&amp;"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VLOOKUP(C454,SOURCE!V$6:AB$10102,7,0)</f>
        <v>1628</v>
      </c>
      <c r="J454" s="25" t="str">
        <f>VLOOKUP(C454,SOURCE!V$6:AB$10102,6,0)</f>
        <v>UNITV</v>
      </c>
      <c r="K454" s="26" t="str">
        <f t="shared" si="8"/>
        <v>UNITV</v>
      </c>
      <c r="L454" s="35" t="str">
        <f>VLOOKUP(C454,SOURCE!V$6:AB$10102,2,0)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VLOOKUP(C455,SOURCE!$V$3:$AC$2923,8,0)</f>
        <v>ITM_UNSIGN</v>
      </c>
      <c r="E455" s="23" t="str">
        <f>CHAR(34)&amp;VLOOKUP(C455,SOURCE!$V$3:$AC$2923,6,0)&amp;CHAR(34)</f>
        <v>"UNSIGN"</v>
      </c>
      <c r="F455" s="20" t="str">
        <f>VLOOKUP(C455,SOURCE!$V$3:$AD$2923,9,0)&amp;"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VLOOKUP(C455,SOURCE!V$6:AB$10102,7,0)</f>
        <v>1629</v>
      </c>
      <c r="J455" s="25" t="str">
        <f>VLOOKUP(C455,SOURCE!V$6:AB$10102,6,0)</f>
        <v>UNSIGN</v>
      </c>
      <c r="K455" s="26" t="str">
        <f t="shared" si="8"/>
        <v>UNSIGN</v>
      </c>
      <c r="L455" s="35" t="str">
        <f>VLOOKUP(C455,SOURCE!V$6:AB$10102,2,0)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VLOOKUP(C456,SOURCE!$V$3:$AC$2923,8,0)</f>
        <v>ITM_VERS</v>
      </c>
      <c r="E456" s="23" t="str">
        <f>CHAR(34)&amp;VLOOKUP(C456,SOURCE!$V$3:$AC$2923,6,0)&amp;CHAR(34)</f>
        <v>"VERS?"</v>
      </c>
      <c r="F456" s="20" t="str">
        <f>VLOOKUP(C456,SOURCE!$V$3:$AD$2923,9,0)&amp;"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VLOOKUP(C456,SOURCE!V$6:AB$10102,7,0)</f>
        <v>1631</v>
      </c>
      <c r="J456" s="25" t="str">
        <f>VLOOKUP(C456,SOURCE!V$6:AB$10102,6,0)</f>
        <v>VERS?</v>
      </c>
      <c r="K456" s="26" t="str">
        <f t="shared" si="8"/>
        <v>VERS?</v>
      </c>
      <c r="L456" s="35" t="str">
        <f>VLOOKUP(C456,SOURCE!V$6:AB$10102,2,0)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VLOOKUP(C457,SOURCE!$V$3:$AC$2923,8,0)</f>
        <v>ITM_IDIVR</v>
      </c>
      <c r="E457" s="23" t="str">
        <f>CHAR(34)&amp;VLOOKUP(C457,SOURCE!$V$3:$AC$2923,6,0)&amp;CHAR(34)</f>
        <v>"IDIVR"</v>
      </c>
      <c r="F457" s="20" t="str">
        <f>VLOOKUP(C457,SOURCE!$V$3:$AD$2923,9,0)&amp;"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VLOOKUP(C457,SOURCE!V$6:AB$10102,7,0)</f>
        <v>1632</v>
      </c>
      <c r="J457" s="25" t="str">
        <f>VLOOKUP(C457,SOURCE!V$6:AB$10102,6,0)</f>
        <v>IDIVR</v>
      </c>
      <c r="K457" s="26" t="str">
        <f t="shared" si="8"/>
        <v>IDIVR</v>
      </c>
      <c r="L457" s="35" t="str">
        <f>VLOOKUP(C457,SOURCE!V$6:AB$10102,2,0)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VLOOKUP(C458,SOURCE!$V$3:$AC$2923,8,0)</f>
        <v>ITM_WDAY</v>
      </c>
      <c r="E458" s="23" t="str">
        <f>CHAR(34)&amp;VLOOKUP(C458,SOURCE!$V$3:$AC$2923,6,0)&amp;CHAR(34)</f>
        <v>"WDAY"</v>
      </c>
      <c r="F458" s="20" t="str">
        <f>VLOOKUP(C458,SOURCE!$V$3:$AD$2923,9,0)&amp;"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VLOOKUP(C458,SOURCE!V$6:AB$10102,7,0)</f>
        <v>1633</v>
      </c>
      <c r="J458" s="25" t="str">
        <f>VLOOKUP(C458,SOURCE!V$6:AB$10102,6,0)</f>
        <v>WDAY</v>
      </c>
      <c r="K458" s="26" t="str">
        <f t="shared" si="8"/>
        <v>WDAY</v>
      </c>
      <c r="L458" s="35" t="str">
        <f>VLOOKUP(C458,SOURCE!V$6:AB$10102,2,0)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VLOOKUP(C459,SOURCE!$V$3:$AC$2923,8,0)</f>
        <v>ITM_WHO</v>
      </c>
      <c r="E459" s="23" t="str">
        <f>CHAR(34)&amp;VLOOKUP(C459,SOURCE!$V$3:$AC$2923,6,0)&amp;CHAR(34)</f>
        <v>"WHO?"</v>
      </c>
      <c r="F459" s="20" t="str">
        <f>VLOOKUP(C459,SOURCE!$V$3:$AD$2923,9,0)&amp;"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VLOOKUP(C459,SOURCE!V$6:AB$10102,7,0)</f>
        <v>1634</v>
      </c>
      <c r="J459" s="25" t="str">
        <f>VLOOKUP(C459,SOURCE!V$6:AB$10102,6,0)</f>
        <v>WHO?</v>
      </c>
      <c r="K459" s="26" t="str">
        <f t="shared" si="8"/>
        <v>WHO?</v>
      </c>
      <c r="L459" s="35" t="str">
        <f>VLOOKUP(C459,SOURCE!V$6:AB$10102,2,0)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VLOOKUP(C460,SOURCE!$V$3:$AC$2923,8,0)</f>
        <v>ITM_WM</v>
      </c>
      <c r="E460" s="23" t="str">
        <f>CHAR(34)&amp;VLOOKUP(C460,SOURCE!$V$3:$AC$2923,6,0)&amp;CHAR(34)</f>
        <v>"WM"</v>
      </c>
      <c r="F460" s="20" t="str">
        <f>VLOOKUP(C460,SOURCE!$V$3:$AD$2923,9,0)&amp;"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VLOOKUP(C460,SOURCE!V$6:AB$10102,7,0)</f>
        <v>1635</v>
      </c>
      <c r="J460" s="25" t="str">
        <f>VLOOKUP(C460,SOURCE!V$6:AB$10102,6,0)</f>
        <v>WM</v>
      </c>
      <c r="K460" s="26" t="str">
        <f t="shared" si="8"/>
        <v>Wm</v>
      </c>
      <c r="L460" s="35" t="str">
        <f>VLOOKUP(C460,SOURCE!V$6:AB$10102,2,0)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VLOOKUP(C461,SOURCE!$V$3:$AC$2923,8,0)</f>
        <v>ITM_WP</v>
      </c>
      <c r="E461" s="23" t="str">
        <f>CHAR(34)&amp;VLOOKUP(C461,SOURCE!$V$3:$AC$2923,6,0)&amp;CHAR(34)</f>
        <v>"WP"</v>
      </c>
      <c r="F461" s="20" t="str">
        <f>VLOOKUP(C461,SOURCE!$V$3:$AD$2923,9,0)&amp;"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VLOOKUP(C461,SOURCE!V$6:AB$10102,7,0)</f>
        <v>1636</v>
      </c>
      <c r="J461" s="25" t="str">
        <f>VLOOKUP(C461,SOURCE!V$6:AB$10102,6,0)</f>
        <v>WP</v>
      </c>
      <c r="K461" s="26" t="str">
        <f t="shared" si="8"/>
        <v>Wp</v>
      </c>
      <c r="L461" s="35" t="str">
        <f>VLOOKUP(C461,SOURCE!V$6:AB$10102,2,0)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VLOOKUP(C462,SOURCE!$V$3:$AC$2923,8,0)</f>
        <v>ITM_WM1</v>
      </c>
      <c r="E462" s="23" t="str">
        <f>CHAR(34)&amp;VLOOKUP(C462,SOURCE!$V$3:$AC$2923,6,0)&amp;CHAR(34)</f>
        <v>"W^MINUS_1"</v>
      </c>
      <c r="F462" s="20" t="str">
        <f>VLOOKUP(C462,SOURCE!$V$3:$AD$2923,9,0)&amp;"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VLOOKUP(C462,SOURCE!V$6:AB$10102,7,0)</f>
        <v>1637</v>
      </c>
      <c r="J462" s="25" t="str">
        <f>VLOOKUP(C462,SOURCE!V$6:AB$10102,6,0)</f>
        <v>W^MINUS_1</v>
      </c>
      <c r="K462" s="26" t="str">
        <f t="shared" si="8"/>
        <v>W^MINUS_1</v>
      </c>
      <c r="L462" s="35" t="str">
        <f>VLOOKUP(C462,SOURCE!V$6:AB$10102,2,0)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VLOOKUP(C463,SOURCE!$V$3:$AC$2923,8,0)</f>
        <v>ITM_WSIZE</v>
      </c>
      <c r="E463" s="23" t="str">
        <f>CHAR(34)&amp;VLOOKUP(C463,SOURCE!$V$3:$AC$2923,6,0)&amp;CHAR(34)</f>
        <v>"WSIZE"</v>
      </c>
      <c r="F463" s="20" t="str">
        <f>VLOOKUP(C463,SOURCE!$V$3:$AD$2923,9,0)&amp;"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VLOOKUP(C463,SOURCE!V$6:AB$10102,7,0)</f>
        <v>1638</v>
      </c>
      <c r="J463" s="25" t="str">
        <f>VLOOKUP(C463,SOURCE!V$6:AB$10102,6,0)</f>
        <v>WSIZE</v>
      </c>
      <c r="K463" s="26" t="str">
        <f t="shared" si="8"/>
        <v>WSIZE</v>
      </c>
      <c r="L463" s="35" t="str">
        <f>VLOOKUP(C463,SOURCE!V$6:AB$10102,2,0)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VLOOKUP(C464,SOURCE!$V$3:$AC$2923,8,0)</f>
        <v>ITM_WSIZEQ</v>
      </c>
      <c r="E464" s="23" t="str">
        <f>CHAR(34)&amp;VLOOKUP(C464,SOURCE!$V$3:$AC$2923,6,0)&amp;CHAR(34)</f>
        <v>"WSIZE?"</v>
      </c>
      <c r="F464" s="20" t="str">
        <f>VLOOKUP(C464,SOURCE!$V$3:$AD$2923,9,0)&amp;"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VLOOKUP(C464,SOURCE!V$6:AB$10102,7,0)</f>
        <v>1639</v>
      </c>
      <c r="J464" s="25" t="str">
        <f>VLOOKUP(C464,SOURCE!V$6:AB$10102,6,0)</f>
        <v>WSIZE?</v>
      </c>
      <c r="K464" s="26" t="str">
        <f t="shared" si="8"/>
        <v>WSIZE?</v>
      </c>
      <c r="L464" s="35" t="str">
        <f>VLOOKUP(C464,SOURCE!V$6:AB$10102,2,0)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VLOOKUP(C465,SOURCE!$V$3:$AC$2923,8,0)</f>
        <v>ITM_XBAR</v>
      </c>
      <c r="E465" s="23" t="str">
        <f>CHAR(34)&amp;VLOOKUP(C465,SOURCE!$V$3:$AC$2923,6,0)&amp;CHAR(34)</f>
        <v>"X_MEAN"</v>
      </c>
      <c r="F465" s="20" t="str">
        <f>VLOOKUP(C465,SOURCE!$V$3:$AD$2923,9,0)&amp;"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VLOOKUP(C465,SOURCE!V$6:AB$10102,7,0)</f>
        <v>1640</v>
      </c>
      <c r="J465" s="25" t="str">
        <f>VLOOKUP(C465,SOURCE!V$6:AB$10102,6,0)</f>
        <v>X_MEAN</v>
      </c>
      <c r="K465" s="26" t="str">
        <f t="shared" si="8"/>
        <v>x_BAR</v>
      </c>
      <c r="L465" s="35" t="str">
        <f>VLOOKUP(C465,SOURCE!V$6:AB$10102,2,0)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VLOOKUP(C466,SOURCE!$V$3:$AC$2923,8,0)</f>
        <v>ITM_XG</v>
      </c>
      <c r="E466" s="23" t="str">
        <f>CHAR(34)&amp;VLOOKUP(C466,SOURCE!$V$3:$AC$2923,6,0)&amp;CHAR(34)</f>
        <v>"X_GEO"</v>
      </c>
      <c r="F466" s="20" t="str">
        <f>VLOOKUP(C466,SOURCE!$V$3:$AD$2923,9,0)&amp;"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VLOOKUP(C466,SOURCE!V$6:AB$10102,7,0)</f>
        <v>1641</v>
      </c>
      <c r="J466" s="25" t="str">
        <f>VLOOKUP(C466,SOURCE!V$6:AB$10102,6,0)</f>
        <v>X_GEO</v>
      </c>
      <c r="K466" s="26" t="str">
        <f t="shared" si="8"/>
        <v>x_BARG</v>
      </c>
      <c r="L466" s="35" t="str">
        <f>VLOOKUP(C466,SOURCE!V$6:AB$10102,2,0)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VLOOKUP(C467,SOURCE!$V$3:$AC$2923,8,0)</f>
        <v>ITM_XW</v>
      </c>
      <c r="E467" s="23" t="str">
        <f>CHAR(34)&amp;VLOOKUP(C467,SOURCE!$V$3:$AC$2923,6,0)&amp;CHAR(34)</f>
        <v>"X_WTD"</v>
      </c>
      <c r="F467" s="20" t="str">
        <f>VLOOKUP(C467,SOURCE!$V$3:$AD$2923,9,0)&amp;"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VLOOKUP(C467,SOURCE!V$6:AB$10102,7,0)</f>
        <v>1642</v>
      </c>
      <c r="J467" s="25" t="str">
        <f>VLOOKUP(C467,SOURCE!V$6:AB$10102,6,0)</f>
        <v>X_WTD</v>
      </c>
      <c r="K467" s="26" t="str">
        <f t="shared" si="8"/>
        <v>x_BARw</v>
      </c>
      <c r="L467" s="35" t="str">
        <f>VLOOKUP(C467,SOURCE!V$6:AB$10102,2,0)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VLOOKUP(C468,SOURCE!$V$3:$AC$2923,8,0)</f>
        <v>ITM_XCIRC</v>
      </c>
      <c r="E468" s="23" t="str">
        <f>CHAR(34)&amp;VLOOKUP(C468,SOURCE!$V$3:$AC$2923,6,0)&amp;CHAR(34)</f>
        <v>"X_CIRC"</v>
      </c>
      <c r="F468" s="20" t="str">
        <f>VLOOKUP(C468,SOURCE!$V$3:$AD$2923,9,0)&amp;"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VLOOKUP(C468,SOURCE!V$6:AB$10102,7,0)</f>
        <v>1643</v>
      </c>
      <c r="J468" s="25" t="str">
        <f>VLOOKUP(C468,SOURCE!V$6:AB$10102,6,0)</f>
        <v>X_CIRC</v>
      </c>
      <c r="K468" s="26" t="str">
        <f t="shared" si="8"/>
        <v>x_CIRC</v>
      </c>
      <c r="L468" s="35" t="str">
        <f>VLOOKUP(C468,SOURCE!V$6:AB$10102,2,0)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VLOOKUP(C469,SOURCE!$V$3:$AC$2923,8,0)</f>
        <v>ITM_XtoDATE</v>
      </c>
      <c r="E469" s="23" t="str">
        <f>CHAR(34)&amp;VLOOKUP(C469,SOURCE!$V$3:$AC$2923,6,0)&amp;CHAR(34)</f>
        <v>"X&gt;DATE"</v>
      </c>
      <c r="F469" s="20" t="str">
        <f>VLOOKUP(C469,SOURCE!$V$3:$AD$2923,9,0)&amp;"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VLOOKUP(C469,SOURCE!V$6:AB$10102,7,0)</f>
        <v>1644</v>
      </c>
      <c r="J469" s="25" t="str">
        <f>VLOOKUP(C469,SOURCE!V$6:AB$10102,6,0)</f>
        <v>X&gt;DATE</v>
      </c>
      <c r="K469" s="26" t="str">
        <f t="shared" si="8"/>
        <v>x&gt;DATE</v>
      </c>
      <c r="L469" s="35" t="str">
        <f>VLOOKUP(C469,SOURCE!V$6:AB$10102,2,0)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VLOOKUP(C470,SOURCE!$V$3:$AC$2923,8,0)</f>
        <v>ITM_XtoALPHA</v>
      </c>
      <c r="E470" s="23" t="str">
        <f>CHAR(34)&amp;VLOOKUP(C470,SOURCE!$V$3:$AC$2923,6,0)&amp;CHAR(34)</f>
        <v>"X&gt;ALPHA"</v>
      </c>
      <c r="F470" s="20" t="str">
        <f>VLOOKUP(C470,SOURCE!$V$3:$AD$2923,9,0)&amp;"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VLOOKUP(C470,SOURCE!V$6:AB$10102,7,0)</f>
        <v>1645</v>
      </c>
      <c r="J470" s="25" t="str">
        <f>VLOOKUP(C470,SOURCE!V$6:AB$10102,6,0)</f>
        <v>X&gt;ALPHA</v>
      </c>
      <c r="K470" s="26" t="str">
        <f t="shared" si="8"/>
        <v>x&gt;alpha</v>
      </c>
      <c r="L470" s="35" t="str">
        <f>VLOOKUP(C470,SOURCE!V$6:AB$10102,2,0)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VLOOKUP(C471,SOURCE!$V$3:$AC$2923,8,0)</f>
        <v>ITM_M_QR</v>
      </c>
      <c r="E471" s="23" t="str">
        <f>CHAR(34)&amp;VLOOKUP(C471,SOURCE!$V$3:$AC$2923,6,0)&amp;CHAR(34)</f>
        <v>"M.QR"</v>
      </c>
      <c r="F471" s="20" t="str">
        <f>VLOOKUP(C471,SOURCE!$V$3:$AD$2923,9,0)&amp;"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VLOOKUP(C471,SOURCE!V$6:AB$10102,7,0)</f>
        <v>1646</v>
      </c>
      <c r="J471" s="25" t="str">
        <f>VLOOKUP(C471,SOURCE!V$6:AB$10102,6,0)</f>
        <v>M.QR</v>
      </c>
      <c r="K471" s="26" t="str">
        <f t="shared" si="8"/>
        <v>M.QR</v>
      </c>
      <c r="L471" s="35" t="str">
        <f>VLOOKUP(C471,SOURCE!V$6:AB$10102,2,0)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VLOOKUP(C472,SOURCE!$V$3:$AC$2923,8,0)</f>
        <v>ITM_YEAR</v>
      </c>
      <c r="E472" s="23" t="str">
        <f>CHAR(34)&amp;VLOOKUP(C472,SOURCE!$V$3:$AC$2923,6,0)&amp;CHAR(34)</f>
        <v>"YEAR"</v>
      </c>
      <c r="F472" s="20" t="str">
        <f>VLOOKUP(C472,SOURCE!$V$3:$AD$2923,9,0)&amp;"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VLOOKUP(C472,SOURCE!V$6:AB$10102,7,0)</f>
        <v>1647</v>
      </c>
      <c r="J472" s="25" t="str">
        <f>VLOOKUP(C472,SOURCE!V$6:AB$10102,6,0)</f>
        <v>YEAR</v>
      </c>
      <c r="K472" s="26" t="str">
        <f t="shared" si="8"/>
        <v>YEAR</v>
      </c>
      <c r="L472" s="35" t="str">
        <f>VLOOKUP(C472,SOURCE!V$6:AB$10102,2,0)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VLOOKUP(C473,SOURCE!$V$3:$AC$2923,8,0)</f>
        <v>ITM_YCIRC</v>
      </c>
      <c r="E473" s="23" t="str">
        <f>CHAR(34)&amp;VLOOKUP(C473,SOURCE!$V$3:$AC$2923,6,0)&amp;CHAR(34)</f>
        <v>"Y_CIRC"</v>
      </c>
      <c r="F473" s="20" t="str">
        <f>VLOOKUP(C473,SOURCE!$V$3:$AD$2923,9,0)&amp;"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VLOOKUP(C473,SOURCE!V$6:AB$10102,7,0)</f>
        <v>1648</v>
      </c>
      <c r="J473" s="25" t="str">
        <f>VLOOKUP(C473,SOURCE!V$6:AB$10102,6,0)</f>
        <v>Y_CIRC</v>
      </c>
      <c r="K473" s="26" t="str">
        <f t="shared" si="8"/>
        <v>y_CIRC</v>
      </c>
      <c r="L473" s="35" t="str">
        <f>VLOOKUP(C473,SOURCE!V$6:AB$10102,2,0)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VLOOKUP(C474,SOURCE!$V$3:$AC$2923,8,0)</f>
        <v>ITM_YMD</v>
      </c>
      <c r="E474" s="23" t="str">
        <f>CHAR(34)&amp;VLOOKUP(C474,SOURCE!$V$3:$AC$2923,6,0)&amp;CHAR(34)</f>
        <v>"YMD"</v>
      </c>
      <c r="F474" s="20" t="str">
        <f>VLOOKUP(C474,SOURCE!$V$3:$AD$2923,9,0)&amp;"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VLOOKUP(C474,SOURCE!V$6:AB$10102,7,0)</f>
        <v>1649</v>
      </c>
      <c r="J474" s="25" t="str">
        <f>VLOOKUP(C474,SOURCE!V$6:AB$10102,6,0)</f>
        <v>YMD</v>
      </c>
      <c r="K474" s="26" t="str">
        <f t="shared" si="8"/>
        <v>YMD</v>
      </c>
      <c r="L474" s="35" t="str">
        <f>VLOOKUP(C474,SOURCE!V$6:AB$10102,2,0)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VLOOKUP(C475,SOURCE!$V$3:$AC$2923,8,0)</f>
        <v>ITM_Yex</v>
      </c>
      <c r="E475" s="23" t="str">
        <f>CHAR(34)&amp;VLOOKUP(C475,SOURCE!$V$3:$AC$2923,6,0)&amp;CHAR(34)</f>
        <v>"Y&lt;&gt;"</v>
      </c>
      <c r="F475" s="20" t="str">
        <f>VLOOKUP(C475,SOURCE!$V$3:$AD$2923,9,0)&amp;"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VLOOKUP(C475,SOURCE!V$6:AB$10102,7,0)</f>
        <v>1650</v>
      </c>
      <c r="J475" s="25" t="str">
        <f>VLOOKUP(C475,SOURCE!V$6:AB$10102,6,0)</f>
        <v>Y&lt;&gt;</v>
      </c>
      <c r="K475" s="26" t="str">
        <f t="shared" si="8"/>
        <v>y&lt;&gt;</v>
      </c>
      <c r="L475" s="35" t="str">
        <f>VLOOKUP(C475,SOURCE!V$6:AB$10102,2,0)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VLOOKUP(C476,SOURCE!$V$3:$AC$2923,8,0)</f>
        <v>ITM_Zex</v>
      </c>
      <c r="E476" s="23" t="str">
        <f>CHAR(34)&amp;VLOOKUP(C476,SOURCE!$V$3:$AC$2923,6,0)&amp;CHAR(34)</f>
        <v>"Z&lt;&gt;"</v>
      </c>
      <c r="F476" s="20" t="str">
        <f>VLOOKUP(C476,SOURCE!$V$3:$AD$2923,9,0)&amp;"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VLOOKUP(C476,SOURCE!V$6:AB$10102,7,0)</f>
        <v>1651</v>
      </c>
      <c r="J476" s="25" t="str">
        <f>VLOOKUP(C476,SOURCE!V$6:AB$10102,6,0)</f>
        <v>Z&lt;&gt;</v>
      </c>
      <c r="K476" s="26" t="str">
        <f t="shared" si="8"/>
        <v>z&lt;&gt;</v>
      </c>
      <c r="L476" s="35" t="str">
        <f>VLOOKUP(C476,SOURCE!V$6:AB$10102,2,0)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VLOOKUP(C477,SOURCE!$V$3:$AC$2923,8,0)</f>
        <v>ITM_XMAX</v>
      </c>
      <c r="E477" s="23" t="str">
        <f>CHAR(34)&amp;VLOOKUP(C477,SOURCE!$V$3:$AC$2923,6,0)&amp;CHAR(34)</f>
        <v>"XMAX"</v>
      </c>
      <c r="F477" s="20" t="str">
        <f>VLOOKUP(C477,SOURCE!$V$3:$AD$2923,9,0)&amp;"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VLOOKUP(C477,SOURCE!V$6:AB$10102,7,0)</f>
        <v>1653</v>
      </c>
      <c r="J477" s="25" t="str">
        <f>VLOOKUP(C477,SOURCE!V$6:AB$10102,6,0)</f>
        <v>XMAX</v>
      </c>
      <c r="K477" s="26" t="str">
        <f t="shared" si="8"/>
        <v>xMAX</v>
      </c>
      <c r="L477" s="35" t="str">
        <f>VLOOKUP(C477,SOURCE!V$6:AB$10102,2,0)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VLOOKUP(C478,SOURCE!$V$3:$AC$2923,8,0)</f>
        <v>ITM_XMIN</v>
      </c>
      <c r="E478" s="23" t="str">
        <f>CHAR(34)&amp;VLOOKUP(C478,SOURCE!$V$3:$AC$2923,6,0)&amp;CHAR(34)</f>
        <v>"XMIN"</v>
      </c>
      <c r="F478" s="20" t="str">
        <f>VLOOKUP(C478,SOURCE!$V$3:$AD$2923,9,0)&amp;"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VLOOKUP(C478,SOURCE!V$6:AB$10102,7,0)</f>
        <v>1654</v>
      </c>
      <c r="J478" s="25" t="str">
        <f>VLOOKUP(C478,SOURCE!V$6:AB$10102,6,0)</f>
        <v>XMIN</v>
      </c>
      <c r="K478" s="26" t="str">
        <f t="shared" si="8"/>
        <v>xMIN</v>
      </c>
      <c r="L478" s="35" t="str">
        <f>VLOOKUP(C478,SOURCE!V$6:AB$10102,2,0)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VLOOKUP(C479,SOURCE!$V$3:$AC$2923,8,0)</f>
        <v>ITM_BETAXY</v>
      </c>
      <c r="E479" s="23" t="str">
        <f>CHAR(34)&amp;VLOOKUP(C479,SOURCE!$V$3:$AC$2923,6,0)&amp;CHAR(34)</f>
        <v>"BETA"</v>
      </c>
      <c r="F479" s="20" t="str">
        <f>VLOOKUP(C479,SOURCE!$V$3:$AD$2923,9,0)&amp;"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VLOOKUP(C479,SOURCE!V$6:AB$10102,7,0)</f>
        <v>1661</v>
      </c>
      <c r="J479" s="25" t="str">
        <f>VLOOKUP(C479,SOURCE!V$6:AB$10102,6,0)</f>
        <v>BETA</v>
      </c>
      <c r="K479" s="26" t="str">
        <f t="shared" si="8"/>
        <v>beta(x,y)</v>
      </c>
      <c r="L479" s="35" t="str">
        <f>VLOOKUP(C479,SOURCE!V$6:AB$10102,2,0)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VLOOKUP(C480,SOURCE!$V$3:$AC$2923,8,0)</f>
        <v>ITM_gammaXY</v>
      </c>
      <c r="E480" s="23" t="str">
        <f>CHAR(34)&amp;VLOOKUP(C480,SOURCE!$V$3:$AC$2923,6,0)&amp;CHAR(34)</f>
        <v>"GAMMAXY"</v>
      </c>
      <c r="F480" s="20" t="str">
        <f>VLOOKUP(C480,SOURCE!$V$3:$AD$2923,9,0)&amp;"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VLOOKUP(C480,SOURCE!V$6:AB$10102,7,0)</f>
        <v>1662</v>
      </c>
      <c r="J480" s="25" t="str">
        <f>VLOOKUP(C480,SOURCE!V$6:AB$10102,6,0)</f>
        <v>GAMMAXY</v>
      </c>
      <c r="K480" s="26" t="str">
        <f t="shared" si="8"/>
        <v>gammaxy</v>
      </c>
      <c r="L480" s="35" t="str">
        <f>VLOOKUP(C480,SOURCE!V$6:AB$10102,2,0)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VLOOKUP(C481,SOURCE!$V$3:$AC$2923,8,0)</f>
        <v>ITM_GAMMAXY</v>
      </c>
      <c r="E481" s="23" t="str">
        <f>CHAR(34)&amp;VLOOKUP(C481,SOURCE!$V$3:$AC$2923,6,0)&amp;CHAR(34)</f>
        <v>"GAMMAXY"</v>
      </c>
      <c r="F481" s="20" t="str">
        <f>VLOOKUP(C481,SOURCE!$V$3:$AD$2923,9,0)&amp;"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VLOOKUP(C481,SOURCE!V$6:AB$10102,7,0)</f>
        <v>1663</v>
      </c>
      <c r="J481" s="25" t="str">
        <f>VLOOKUP(C481,SOURCE!V$6:AB$10102,6,0)</f>
        <v>GAMMAXY</v>
      </c>
      <c r="K481" s="26" t="str">
        <f t="shared" si="8"/>
        <v>GAMMAxy</v>
      </c>
      <c r="L481" s="35" t="str">
        <f>VLOOKUP(C481,SOURCE!V$6:AB$10102,2,0)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VLOOKUP(C482,SOURCE!$V$3:$AC$2923,8,0)</f>
        <v>ITM_GAMMAX</v>
      </c>
      <c r="E482" s="23" t="str">
        <f>CHAR(34)&amp;VLOOKUP(C482,SOURCE!$V$3:$AC$2923,6,0)&amp;CHAR(34)</f>
        <v>"GAMMA"</v>
      </c>
      <c r="F482" s="20" t="str">
        <f>VLOOKUP(C482,SOURCE!$V$3:$AD$2923,9,0)&amp;"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VLOOKUP(C482,SOURCE!V$6:AB$10102,7,0)</f>
        <v>1664</v>
      </c>
      <c r="J482" s="25" t="str">
        <f>VLOOKUP(C482,SOURCE!V$6:AB$10102,6,0)</f>
        <v>GAMMA</v>
      </c>
      <c r="K482" s="26" t="str">
        <f t="shared" si="8"/>
        <v>GAMMA(x)</v>
      </c>
      <c r="L482" s="35" t="str">
        <f>VLOOKUP(C482,SOURCE!V$6:AB$10102,2,0)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VLOOKUP(C483,SOURCE!$V$3:$AC$2923,8,0)</f>
        <v>ITM_YYX</v>
      </c>
      <c r="E483" s="23" t="str">
        <f>CHAR(34)&amp;VLOOKUP(C483,SOURCE!$V$3:$AC$2923,6,0)&amp;CHAR(34)</f>
        <v>"YY(X)"</v>
      </c>
      <c r="F483" s="20" t="str">
        <f>VLOOKUP(C483,SOURCE!$V$3:$AD$2923,9,0)&amp;"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VLOOKUP(C483,SOURCE!V$6:AB$10102,7,0)</f>
        <v>1665</v>
      </c>
      <c r="J483" s="25" t="str">
        <f>VLOOKUP(C483,SOURCE!V$6:AB$10102,6,0)</f>
        <v>YY(X)</v>
      </c>
      <c r="K483" s="26" t="str">
        <f t="shared" si="8"/>
        <v>Yy(x)</v>
      </c>
      <c r="L483" s="35" t="str">
        <f>VLOOKUP(C483,SOURCE!V$6:AB$10102,2,0)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VLOOKUP(C484,SOURCE!$V$3:$AC$2923,8,0)</f>
        <v>ITM_DELTAPC</v>
      </c>
      <c r="E484" s="23" t="str">
        <f>CHAR(34)&amp;VLOOKUP(C484,SOURCE!$V$3:$AC$2923,6,0)&amp;CHAR(34)</f>
        <v>"DELTA%"</v>
      </c>
      <c r="F484" s="20" t="str">
        <f>VLOOKUP(C484,SOURCE!$V$3:$AD$2923,9,0)&amp;"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VLOOKUP(C484,SOURCE!V$6:AB$10102,7,0)</f>
        <v>1666</v>
      </c>
      <c r="J484" s="25" t="str">
        <f>VLOOKUP(C484,SOURCE!V$6:AB$10102,6,0)</f>
        <v>DELTA%</v>
      </c>
      <c r="K484" s="26" t="str">
        <f t="shared" si="8"/>
        <v>DELTA%</v>
      </c>
      <c r="L484" s="35" t="str">
        <f>VLOOKUP(C484,SOURCE!V$6:AB$10102,2,0)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VLOOKUP(C485,SOURCE!$V$3:$AC$2923,8,0)</f>
        <v>ITM_SCATTFACT</v>
      </c>
      <c r="E485" s="23" t="str">
        <f>CHAR(34)&amp;VLOOKUP(C485,SOURCE!$V$3:$AC$2923,6,0)&amp;CHAR(34)</f>
        <v>"EPSILON"</v>
      </c>
      <c r="F485" s="20" t="str">
        <f>VLOOKUP(C485,SOURCE!$V$3:$AD$2923,9,0)&amp;"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VLOOKUP(C485,SOURCE!V$6:AB$10102,7,0)</f>
        <v>1667</v>
      </c>
      <c r="J485" s="25" t="str">
        <f>VLOOKUP(C485,SOURCE!V$6:AB$10102,6,0)</f>
        <v>EPSILON</v>
      </c>
      <c r="K485" s="26" t="str">
        <f t="shared" si="8"/>
        <v>epsilon</v>
      </c>
      <c r="L485" s="35">
        <f>VLOOKUP(C485,SOURCE!V$6:AB$10102,2,0)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VLOOKUP(C486,SOURCE!$V$3:$AC$2923,8,0)</f>
        <v>ITM_SCATTFACTm</v>
      </c>
      <c r="E486" s="23" t="str">
        <f>CHAR(34)&amp;VLOOKUP(C486,SOURCE!$V$3:$AC$2923,6,0)&amp;CHAR(34)</f>
        <v>"EPSILONM"</v>
      </c>
      <c r="F486" s="20" t="str">
        <f>VLOOKUP(C486,SOURCE!$V$3:$AD$2923,9,0)&amp;"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VLOOKUP(C486,SOURCE!V$6:AB$10102,7,0)</f>
        <v>1668</v>
      </c>
      <c r="J486" s="25" t="str">
        <f>VLOOKUP(C486,SOURCE!V$6:AB$10102,6,0)</f>
        <v>EPSILONM</v>
      </c>
      <c r="K486" s="26" t="str">
        <f t="shared" si="8"/>
        <v>epsilonm</v>
      </c>
      <c r="L486" s="35">
        <f>VLOOKUP(C486,SOURCE!V$6:AB$10102,2,0)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VLOOKUP(C487,SOURCE!$V$3:$AC$2923,8,0)</f>
        <v>ITM_SCATTFACTp</v>
      </c>
      <c r="E487" s="23" t="str">
        <f>CHAR(34)&amp;VLOOKUP(C487,SOURCE!$V$3:$AC$2923,6,0)&amp;CHAR(34)</f>
        <v>"EPSILONP"</v>
      </c>
      <c r="F487" s="20" t="str">
        <f>VLOOKUP(C487,SOURCE!$V$3:$AD$2923,9,0)&amp;"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VLOOKUP(C487,SOURCE!V$6:AB$10102,7,0)</f>
        <v>1669</v>
      </c>
      <c r="J487" s="25" t="str">
        <f>VLOOKUP(C487,SOURCE!V$6:AB$10102,6,0)</f>
        <v>EPSILONP</v>
      </c>
      <c r="K487" s="26" t="str">
        <f t="shared" si="8"/>
        <v>epsilonp</v>
      </c>
      <c r="L487" s="35">
        <f>VLOOKUP(C487,SOURCE!V$6:AB$10102,2,0)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VLOOKUP(C488,SOURCE!$V$3:$AC$2923,8,0)</f>
        <v>ITM_zetaX</v>
      </c>
      <c r="E488" s="23" t="str">
        <f>CHAR(34)&amp;VLOOKUP(C488,SOURCE!$V$3:$AC$2923,6,0)&amp;CHAR(34)</f>
        <v>"ZETA(X)"</v>
      </c>
      <c r="F488" s="20" t="str">
        <f>VLOOKUP(C488,SOURCE!$V$3:$AD$2923,9,0)&amp;"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VLOOKUP(C488,SOURCE!V$6:AB$10102,7,0)</f>
        <v>1670</v>
      </c>
      <c r="J488" s="25" t="str">
        <f>VLOOKUP(C488,SOURCE!V$6:AB$10102,6,0)</f>
        <v>ZETA(X)</v>
      </c>
      <c r="K488" s="26" t="str">
        <f t="shared" si="8"/>
        <v>zeta(x)</v>
      </c>
      <c r="L488" s="35">
        <f>VLOOKUP(C488,SOURCE!V$6:AB$10102,2,0)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VLOOKUP(C489,SOURCE!$V$3:$AC$2923,8,0)</f>
        <v>ITM_PIn</v>
      </c>
      <c r="E489" s="23" t="str">
        <f>CHAR(34)&amp;VLOOKUP(C489,SOURCE!$V$3:$AC$2923,6,0)&amp;CHAR(34)</f>
        <v>"PIN"</v>
      </c>
      <c r="F489" s="20" t="str">
        <f>VLOOKUP(C489,SOURCE!$V$3:$AD$2923,9,0)&amp;"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VLOOKUP(C489,SOURCE!V$6:AB$10102,7,0)</f>
        <v>1671</v>
      </c>
      <c r="J489" s="25" t="str">
        <f>VLOOKUP(C489,SOURCE!V$6:AB$10102,6,0)</f>
        <v>PIN</v>
      </c>
      <c r="K489" s="26" t="str">
        <f t="shared" si="8"/>
        <v>PIn</v>
      </c>
      <c r="L489" s="35">
        <f>VLOOKUP(C489,SOURCE!V$6:AB$10102,2,0)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VLOOKUP(C490,SOURCE!$V$3:$AC$2923,8,0)</f>
        <v>ITM_SIGMAn</v>
      </c>
      <c r="E490" s="23" t="str">
        <f>CHAR(34)&amp;VLOOKUP(C490,SOURCE!$V$3:$AC$2923,6,0)&amp;CHAR(34)</f>
        <v>"SUMN"</v>
      </c>
      <c r="F490" s="20" t="str">
        <f>VLOOKUP(C490,SOURCE!$V$3:$AD$2923,9,0)&amp;"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VLOOKUP(C490,SOURCE!V$6:AB$10102,7,0)</f>
        <v>1672</v>
      </c>
      <c r="J490" s="25" t="str">
        <f>VLOOKUP(C490,SOURCE!V$6:AB$10102,6,0)</f>
        <v>SUMN</v>
      </c>
      <c r="K490" s="26" t="str">
        <f t="shared" si="8"/>
        <v>SUMn</v>
      </c>
      <c r="L490" s="35">
        <f>VLOOKUP(C490,SOURCE!V$6:AB$10102,2,0)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VLOOKUP(C491,SOURCE!$V$3:$AC$2923,8,0)</f>
        <v>ITM_STDDEV</v>
      </c>
      <c r="E491" s="23" t="str">
        <f>CHAR(34)&amp;VLOOKUP(C491,SOURCE!$V$3:$AC$2923,6,0)&amp;CHAR(34)</f>
        <v>"SUM"</v>
      </c>
      <c r="F491" s="20" t="str">
        <f>VLOOKUP(C491,SOURCE!$V$3:$AD$2923,9,0)&amp;"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VLOOKUP(C491,SOURCE!V$6:AB$10102,7,0)</f>
        <v>1673</v>
      </c>
      <c r="J491" s="25" t="str">
        <f>VLOOKUP(C491,SOURCE!V$6:AB$10102,6,0)</f>
        <v>SUM</v>
      </c>
      <c r="K491" s="26" t="str">
        <f t="shared" si="8"/>
        <v>sigma</v>
      </c>
      <c r="L491" s="35">
        <f>VLOOKUP(C491,SOURCE!V$6:AB$10102,2,0)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VLOOKUP(C492,SOURCE!$V$3:$AC$2923,8,0)</f>
        <v>ITM_STDDEVPOP</v>
      </c>
      <c r="E492" s="23" t="str">
        <f>CHAR(34)&amp;VLOOKUP(C492,SOURCE!$V$3:$AC$2923,6,0)&amp;CHAR(34)</f>
        <v>"SUMW"</v>
      </c>
      <c r="F492" s="20" t="str">
        <f>VLOOKUP(C492,SOURCE!$V$3:$AD$2923,9,0)&amp;"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VLOOKUP(C492,SOURCE!V$6:AB$10102,7,0)</f>
        <v>1674</v>
      </c>
      <c r="J492" s="25" t="str">
        <f>VLOOKUP(C492,SOURCE!V$6:AB$10102,6,0)</f>
        <v>SUMW</v>
      </c>
      <c r="K492" s="26" t="str">
        <f t="shared" si="8"/>
        <v>sigmaw</v>
      </c>
      <c r="L492" s="35">
        <f>VLOOKUP(C492,SOURCE!V$6:AB$10102,2,0)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VLOOKUP(C493,SOURCE!$V$3:$AC$2923,8,0)</f>
        <v>ITM_RANI</v>
      </c>
      <c r="E493" s="23" t="str">
        <f>CHAR(34)&amp;VLOOKUP(C493,SOURCE!$V$3:$AC$2923,6,0)&amp;CHAR(34)</f>
        <v>"RANI#"</v>
      </c>
      <c r="F493" s="20" t="str">
        <f>VLOOKUP(C493,SOURCE!$V$3:$AD$2923,9,0)&amp;"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VLOOKUP(C493,SOURCE!V$6:AB$10102,7,0)</f>
        <v>1675</v>
      </c>
      <c r="J493" s="25" t="str">
        <f>VLOOKUP(C493,SOURCE!V$6:AB$10102,6,0)</f>
        <v>RANI#</v>
      </c>
      <c r="K493" s="26" t="str">
        <f t="shared" si="8"/>
        <v>RANI#</v>
      </c>
      <c r="L493" s="35" t="str">
        <f>VLOOKUP(C493,SOURCE!V$6:AB$10102,2,0)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VLOOKUP(C494,SOURCE!$V$3:$AC$2923,8,0)</f>
        <v>ITM_PRINTERX</v>
      </c>
      <c r="E494" s="23" t="str">
        <f>CHAR(34)&amp;VLOOKUP(C494,SOURCE!$V$3:$AC$2923,6,0)&amp;CHAR(34)</f>
        <v>"PRINTERX"</v>
      </c>
      <c r="F494" s="20" t="str">
        <f>VLOOKUP(C494,SOURCE!$V$3:$AD$2923,9,0)&amp;"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VLOOKUP(C494,SOURCE!V$6:AB$10102,7,0)</f>
        <v>1676</v>
      </c>
      <c r="J494" s="25" t="str">
        <f>VLOOKUP(C494,SOURCE!V$6:AB$10102,6,0)</f>
        <v>PRINTERX</v>
      </c>
      <c r="K494" s="26" t="str">
        <f t="shared" si="8"/>
        <v>PRINTERx</v>
      </c>
      <c r="L494" s="35" t="str">
        <f>VLOOKUP(C494,SOURCE!V$6:AB$10102,2,0)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VLOOKUP(C495,SOURCE!$V$3:$AC$2923,8,0)</f>
        <v>ITM_GETRANGE</v>
      </c>
      <c r="E495" s="23" t="str">
        <f>CHAR(34)&amp;VLOOKUP(C495,SOURCE!$V$3:$AC$2923,6,0)&amp;CHAR(34)</f>
        <v>"RANGE?"</v>
      </c>
      <c r="F495" s="20" t="str">
        <f>VLOOKUP(C495,SOURCE!$V$3:$AD$2923,9,0)&amp;"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VLOOKUP(C495,SOURCE!V$6:AB$10102,7,0)</f>
        <v>1678</v>
      </c>
      <c r="J495" s="25" t="str">
        <f>VLOOKUP(C495,SOURCE!V$6:AB$10102,6,0)</f>
        <v>RANGE?</v>
      </c>
      <c r="K495" s="26" t="str">
        <f t="shared" si="8"/>
        <v>RANGE?</v>
      </c>
      <c r="L495" s="35" t="str">
        <f>VLOOKUP(C495,SOURCE!V$6:AB$10102,2,0)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VLOOKUP(C496,SOURCE!$V$3:$AC$2923,8,0)</f>
        <v>ITM_M1X</v>
      </c>
      <c r="E496" s="23" t="str">
        <f>CHAR(34)&amp;VLOOKUP(C496,SOURCE!$V$3:$AC$2923,6,0)&amp;CHAR(34)</f>
        <v>"(-1)^X"</v>
      </c>
      <c r="F496" s="20" t="str">
        <f>VLOOKUP(C496,SOURCE!$V$3:$AD$2923,9,0)&amp;"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VLOOKUP(C496,SOURCE!V$6:AB$10102,7,0)</f>
        <v>1679</v>
      </c>
      <c r="J496" s="25" t="str">
        <f>VLOOKUP(C496,SOURCE!V$6:AB$10102,6,0)</f>
        <v>(-1)^X</v>
      </c>
      <c r="K496" s="26" t="str">
        <f t="shared" si="8"/>
        <v>(-1)^x</v>
      </c>
      <c r="L496" s="35" t="str">
        <f>VLOOKUP(C496,SOURCE!V$6:AB$10102,2,0)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VLOOKUP(C497,SOURCE!$V$3:$AC$2923,8,0)</f>
        <v>ITM_XMOD</v>
      </c>
      <c r="E497" s="23" t="str">
        <f>CHAR(34)&amp;VLOOKUP(C497,SOURCE!$V$3:$AC$2923,6,0)&amp;CHAR(34)</f>
        <v>"CROSSMOD"</v>
      </c>
      <c r="F497" s="20" t="str">
        <f>VLOOKUP(C497,SOURCE!$V$3:$AD$2923,9,0)&amp;"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VLOOKUP(C497,SOURCE!V$6:AB$10102,7,0)</f>
        <v>1680</v>
      </c>
      <c r="J497" s="25" t="str">
        <f>VLOOKUP(C497,SOURCE!V$6:AB$10102,6,0)</f>
        <v>CROSSMOD</v>
      </c>
      <c r="K497" s="26" t="str">
        <f t="shared" si="8"/>
        <v>CROSSMOD</v>
      </c>
      <c r="L497" s="35" t="str">
        <f>VLOOKUP(C497,SOURCE!V$6:AB$10102,2,0)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VLOOKUP(C498,SOURCE!$V$3:$AC$2923,8,0)</f>
        <v>ITM_toDATE</v>
      </c>
      <c r="E498" s="23" t="str">
        <f>CHAR(34)&amp;VLOOKUP(C498,SOURCE!$V$3:$AC$2923,6,0)&amp;CHAR(34)</f>
        <v>"&gt;DATE"</v>
      </c>
      <c r="F498" s="20" t="str">
        <f>VLOOKUP(C498,SOURCE!$V$3:$AD$2923,9,0)&amp;"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VLOOKUP(C498,SOURCE!V$6:AB$10102,7,0)</f>
        <v>1681</v>
      </c>
      <c r="J498" s="25" t="str">
        <f>VLOOKUP(C498,SOURCE!V$6:AB$10102,6,0)</f>
        <v>&gt;DATE</v>
      </c>
      <c r="K498" s="26" t="str">
        <f t="shared" si="8"/>
        <v>&gt;DATE</v>
      </c>
      <c r="L498" s="35" t="str">
        <f>VLOOKUP(C498,SOURCE!V$6:AB$10102,2,0)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VLOOKUP(C499,SOURCE!$V$3:$AC$2923,8,0)</f>
        <v>ITM_sn</v>
      </c>
      <c r="E499" s="23" t="str">
        <f>CHAR(34)&amp;VLOOKUP(C499,SOURCE!$V$3:$AC$2923,6,0)&amp;CHAR(34)</f>
        <v>"SN(U,M)"</v>
      </c>
      <c r="F499" s="20" t="str">
        <f>VLOOKUP(C499,SOURCE!$V$3:$AD$2923,9,0)&amp;"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VLOOKUP(C499,SOURCE!V$6:AB$10102,7,0)</f>
        <v>1682</v>
      </c>
      <c r="J499" s="25" t="str">
        <f>VLOOKUP(C499,SOURCE!V$6:AB$10102,6,0)</f>
        <v>SN(U,M)</v>
      </c>
      <c r="K499" s="26" t="str">
        <f t="shared" si="8"/>
        <v>sn(u,m)</v>
      </c>
      <c r="L499" s="35" t="str">
        <f>VLOOKUP(C499,SOURCE!V$6:AB$10102,2,0)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VLOOKUP(C500,SOURCE!$V$3:$AC$2923,8,0)</f>
        <v>ITM_cn</v>
      </c>
      <c r="E500" s="23" t="str">
        <f>CHAR(34)&amp;VLOOKUP(C500,SOURCE!$V$3:$AC$2923,6,0)&amp;CHAR(34)</f>
        <v>"CN(U,M)"</v>
      </c>
      <c r="F500" s="20" t="str">
        <f>VLOOKUP(C500,SOURCE!$V$3:$AD$2923,9,0)&amp;"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VLOOKUP(C500,SOURCE!V$6:AB$10102,7,0)</f>
        <v>1683</v>
      </c>
      <c r="J500" s="25" t="str">
        <f>VLOOKUP(C500,SOURCE!V$6:AB$10102,6,0)</f>
        <v>CN(U,M)</v>
      </c>
      <c r="K500" s="26" t="str">
        <f t="shared" si="8"/>
        <v>cn(u,m)</v>
      </c>
      <c r="L500" s="35" t="str">
        <f>VLOOKUP(C500,SOURCE!V$6:AB$10102,2,0)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VLOOKUP(C501,SOURCE!$V$3:$AC$2923,8,0)</f>
        <v>ITM_dn</v>
      </c>
      <c r="E501" s="23" t="str">
        <f>CHAR(34)&amp;VLOOKUP(C501,SOURCE!$V$3:$AC$2923,6,0)&amp;CHAR(34)</f>
        <v>"DN(U,M)"</v>
      </c>
      <c r="F501" s="20" t="str">
        <f>VLOOKUP(C501,SOURCE!$V$3:$AD$2923,9,0)&amp;"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VLOOKUP(C501,SOURCE!V$6:AB$10102,7,0)</f>
        <v>1684</v>
      </c>
      <c r="J501" s="25" t="str">
        <f>VLOOKUP(C501,SOURCE!V$6:AB$10102,6,0)</f>
        <v>DN(U,M)</v>
      </c>
      <c r="K501" s="26" t="str">
        <f t="shared" si="8"/>
        <v>dn(u,m)</v>
      </c>
      <c r="L501" s="35" t="str">
        <f>VLOOKUP(C501,SOURCE!V$6:AB$10102,2,0)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VLOOKUP(C502,SOURCE!$V$3:$AC$2923,8,0)</f>
        <v>ITM_toHR</v>
      </c>
      <c r="E502" s="23" t="str">
        <f>CHAR(34)&amp;VLOOKUP(C502,SOURCE!$V$3:$AC$2923,6,0)&amp;CHAR(34)</f>
        <v>"&gt;HR"</v>
      </c>
      <c r="F502" s="20" t="str">
        <f>VLOOKUP(C502,SOURCE!$V$3:$AD$2923,9,0)&amp;"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VLOOKUP(C502,SOURCE!V$6:AB$10102,7,0)</f>
        <v>1685</v>
      </c>
      <c r="J502" s="25" t="str">
        <f>VLOOKUP(C502,SOURCE!V$6:AB$10102,6,0)</f>
        <v>&gt;HR</v>
      </c>
      <c r="K502" s="26" t="str">
        <f t="shared" si="8"/>
        <v>.d</v>
      </c>
      <c r="L502" s="35" t="str">
        <f>VLOOKUP(C502,SOURCE!V$6:AB$10102,2,0)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VLOOKUP(C503,SOURCE!$V$3:$AC$2923,8,0)</f>
        <v>ITM_toHMS</v>
      </c>
      <c r="E503" s="23" t="str">
        <f>CHAR(34)&amp;VLOOKUP(C503,SOURCE!$V$3:$AC$2923,6,0)&amp;CHAR(34)</f>
        <v>"&gt;H.MS"</v>
      </c>
      <c r="F503" s="20" t="str">
        <f>VLOOKUP(C503,SOURCE!$V$3:$AD$2923,9,0)&amp;"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VLOOKUP(C503,SOURCE!V$6:AB$10102,7,0)</f>
        <v>1686</v>
      </c>
      <c r="J503" s="25" t="str">
        <f>VLOOKUP(C503,SOURCE!V$6:AB$10102,6,0)</f>
        <v>&gt;H.MS</v>
      </c>
      <c r="K503" s="26" t="str">
        <f t="shared" si="8"/>
        <v>&gt;h.ms</v>
      </c>
      <c r="L503" s="35" t="str">
        <f>VLOOKUP(C503,SOURCE!V$6:AB$10102,2,0)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VLOOKUP(C504,SOURCE!$V$3:$AC$2923,8,0)</f>
        <v>ITM_toINT</v>
      </c>
      <c r="E504" s="23" t="str">
        <f>CHAR(34)&amp;VLOOKUP(C504,SOURCE!$V$3:$AC$2923,6,0)&amp;CHAR(34)</f>
        <v>"&gt;INT"</v>
      </c>
      <c r="F504" s="20" t="str">
        <f>VLOOKUP(C504,SOURCE!$V$3:$AD$2923,9,0)&amp;"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VLOOKUP(C504,SOURCE!V$6:AB$10102,7,0)</f>
        <v>1687</v>
      </c>
      <c r="J504" s="25" t="str">
        <f>VLOOKUP(C504,SOURCE!V$6:AB$10102,6,0)</f>
        <v>&gt;INT</v>
      </c>
      <c r="K504" s="26" t="str">
        <f t="shared" si="8"/>
        <v>#</v>
      </c>
      <c r="L504" s="35" t="str">
        <f>VLOOKUP(C504,SOURCE!V$6:AB$10102,2,0)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VLOOKUP(C505,SOURCE!$V$3:$AC$2923,8,0)</f>
        <v>ITM_toREAL</v>
      </c>
      <c r="E505" s="23" t="str">
        <f>CHAR(34)&amp;VLOOKUP(C505,SOURCE!$V$3:$AC$2923,6,0)&amp;CHAR(34)</f>
        <v>"&gt;REAL"</v>
      </c>
      <c r="F505" s="20" t="str">
        <f>VLOOKUP(C505,SOURCE!$V$3:$AD$2923,9,0)&amp;"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VLOOKUP(C505,SOURCE!V$6:AB$10102,7,0)</f>
        <v>1691</v>
      </c>
      <c r="J505" s="25" t="str">
        <f>VLOOKUP(C505,SOURCE!V$6:AB$10102,6,0)</f>
        <v>&gt;REAL</v>
      </c>
      <c r="K505" s="26" t="str">
        <f t="shared" si="8"/>
        <v>.d</v>
      </c>
      <c r="L505" s="35" t="str">
        <f>VLOOKUP(C505,SOURCE!V$6:AB$10102,2,0)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VLOOKUP(C506,SOURCE!$V$3:$AC$2923,8,0)</f>
        <v>ITM_PCSGM_DPCMN</v>
      </c>
      <c r="E506" s="23" t="str">
        <f>CHAR(34)&amp;VLOOKUP(C506,SOURCE!$V$3:$AC$2923,6,0)&amp;CHAR(34)</f>
        <v>"%SUM,DELTA%X_BAR"</v>
      </c>
      <c r="F506" s="20" t="str">
        <f>VLOOKUP(C506,SOURCE!$V$3:$AD$2923,9,0)&amp;"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VLOOKUP(C506,SOURCE!V$6:AB$10102,7,0)</f>
        <v>1692</v>
      </c>
      <c r="J506" s="25" t="str">
        <f>VLOOKUP(C506,SOURCE!V$6:AB$10102,6,0)</f>
        <v>%SUM,DELTA%X_BAR</v>
      </c>
      <c r="K506" s="26" t="str">
        <f t="shared" si="8"/>
        <v>%SUM,DELTA%x_BAR</v>
      </c>
      <c r="L506" s="35" t="str">
        <f>VLOOKUP(C506,SOURCE!V$6:AB$10102,2,0)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VLOOKUP(C507,SOURCE!$V$3:$AC$2923,8,0)</f>
        <v>ITM_DPCMEAN</v>
      </c>
      <c r="E507" s="23" t="str">
        <f>CHAR(34)&amp;VLOOKUP(C507,SOURCE!$V$3:$AC$2923,6,0)&amp;CHAR(34)</f>
        <v>"DELTA%X_BAR"</v>
      </c>
      <c r="F507" s="20" t="str">
        <f>VLOOKUP(C507,SOURCE!$V$3:$AD$2923,9,0)&amp;"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VLOOKUP(C507,SOURCE!V$6:AB$10102,7,0)</f>
        <v>1693</v>
      </c>
      <c r="J507" s="25" t="str">
        <f>VLOOKUP(C507,SOURCE!V$6:AB$10102,6,0)</f>
        <v>DELTA%X_BAR</v>
      </c>
      <c r="K507" s="26" t="str">
        <f t="shared" si="8"/>
        <v>DELTA%x_BAR</v>
      </c>
      <c r="L507" s="35" t="str">
        <f>VLOOKUP(C507,SOURCE!V$6:AB$10102,2,0)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VLOOKUP(C508,SOURCE!$V$3:$AC$2923,8,0)</f>
        <v>ITM_SHUFFLE</v>
      </c>
      <c r="E508" s="23" t="str">
        <f>CHAR(34)&amp;VLOOKUP(C508,SOURCE!$V$3:$AC$2923,6,0)&amp;CHAR(34)</f>
        <v>"&lt;&gt;"</v>
      </c>
      <c r="F508" s="20" t="str">
        <f>VLOOKUP(C508,SOURCE!$V$3:$AD$2923,9,0)&amp;"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VLOOKUP(C508,SOURCE!V$6:AB$10102,7,0)</f>
        <v>1694</v>
      </c>
      <c r="J508" s="25" t="str">
        <f>VLOOKUP(C508,SOURCE!V$6:AB$10102,6,0)</f>
        <v>&lt;&gt;</v>
      </c>
      <c r="K508" s="26" t="str">
        <f t="shared" si="8"/>
        <v>&lt;&gt;</v>
      </c>
      <c r="L508" s="35">
        <f>VLOOKUP(C508,SOURCE!V$6:AB$10102,2,0)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VLOOKUP(C509,SOURCE!$V$3:$AC$2923,8,0)</f>
        <v>ITM_PC</v>
      </c>
      <c r="E509" s="23" t="str">
        <f>CHAR(34)&amp;VLOOKUP(C509,SOURCE!$V$3:$AC$2923,6,0)&amp;CHAR(34)</f>
        <v>"%"</v>
      </c>
      <c r="F509" s="20" t="str">
        <f>VLOOKUP(C509,SOURCE!$V$3:$AD$2923,9,0)&amp;"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VLOOKUP(C509,SOURCE!V$6:AB$10102,7,0)</f>
        <v>1695</v>
      </c>
      <c r="J509" s="25" t="str">
        <f>VLOOKUP(C509,SOURCE!V$6:AB$10102,6,0)</f>
        <v>%</v>
      </c>
      <c r="K509" s="26" t="str">
        <f t="shared" si="8"/>
        <v>%</v>
      </c>
      <c r="L509" s="35" t="str">
        <f>VLOOKUP(C509,SOURCE!V$6:AB$10102,2,0)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VLOOKUP(C510,SOURCE!$V$3:$AC$2923,8,0)</f>
        <v>ITM_PCMRR</v>
      </c>
      <c r="E510" s="23" t="str">
        <f>CHAR(34)&amp;VLOOKUP(C510,SOURCE!$V$3:$AC$2923,6,0)&amp;CHAR(34)</f>
        <v>"%MRR"</v>
      </c>
      <c r="F510" s="20" t="str">
        <f>VLOOKUP(C510,SOURCE!$V$3:$AD$2923,9,0)&amp;"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VLOOKUP(C510,SOURCE!V$6:AB$10102,7,0)</f>
        <v>1696</v>
      </c>
      <c r="J510" s="25" t="str">
        <f>VLOOKUP(C510,SOURCE!V$6:AB$10102,6,0)</f>
        <v>%MRR</v>
      </c>
      <c r="K510" s="26" t="str">
        <f t="shared" si="8"/>
        <v>%MRR</v>
      </c>
      <c r="L510" s="35" t="str">
        <f>VLOOKUP(C510,SOURCE!V$6:AB$10102,2,0)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VLOOKUP(C511,SOURCE!$V$3:$AC$2923,8,0)</f>
        <v>ITM_PCT</v>
      </c>
      <c r="E511" s="23" t="str">
        <f>CHAR(34)&amp;VLOOKUP(C511,SOURCE!$V$3:$AC$2923,6,0)&amp;CHAR(34)</f>
        <v>"%T"</v>
      </c>
      <c r="F511" s="20" t="str">
        <f>VLOOKUP(C511,SOURCE!$V$3:$AD$2923,9,0)&amp;"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VLOOKUP(C511,SOURCE!V$6:AB$10102,7,0)</f>
        <v>1697</v>
      </c>
      <c r="J511" s="25" t="str">
        <f>VLOOKUP(C511,SOURCE!V$6:AB$10102,6,0)</f>
        <v>%T</v>
      </c>
      <c r="K511" s="26" t="str">
        <f t="shared" si="8"/>
        <v>%T</v>
      </c>
      <c r="L511" s="35" t="str">
        <f>VLOOKUP(C511,SOURCE!V$6:AB$10102,2,0)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VLOOKUP(C512,SOURCE!$V$3:$AC$2923,8,0)</f>
        <v>ITM_PCSIGMA</v>
      </c>
      <c r="E512" s="23" t="str">
        <f>CHAR(34)&amp;VLOOKUP(C512,SOURCE!$V$3:$AC$2923,6,0)&amp;CHAR(34)</f>
        <v>"%SUM"</v>
      </c>
      <c r="F512" s="20" t="str">
        <f>VLOOKUP(C512,SOURCE!$V$3:$AD$2923,9,0)&amp;"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VLOOKUP(C512,SOURCE!V$6:AB$10102,7,0)</f>
        <v>1698</v>
      </c>
      <c r="J512" s="25" t="str">
        <f>VLOOKUP(C512,SOURCE!V$6:AB$10102,6,0)</f>
        <v>%SUM</v>
      </c>
      <c r="K512" s="26" t="str">
        <f t="shared" si="8"/>
        <v>%SUM</v>
      </c>
      <c r="L512" s="35" t="str">
        <f>VLOOKUP(C512,SOURCE!V$6:AB$10102,2,0)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VLOOKUP(C513,SOURCE!$V$3:$AC$2923,8,0)</f>
        <v>ITM_PCPMG</v>
      </c>
      <c r="E513" s="23" t="str">
        <f>CHAR(34)&amp;VLOOKUP(C513,SOURCE!$V$3:$AC$2923,6,0)&amp;CHAR(34)</f>
        <v>"%+MG"</v>
      </c>
      <c r="F513" s="20" t="str">
        <f>VLOOKUP(C513,SOURCE!$V$3:$AD$2923,9,0)&amp;"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VLOOKUP(C513,SOURCE!V$6:AB$10102,7,0)</f>
        <v>1699</v>
      </c>
      <c r="J513" s="25" t="str">
        <f>VLOOKUP(C513,SOURCE!V$6:AB$10102,6,0)</f>
        <v>%+MG</v>
      </c>
      <c r="K513" s="26" t="str">
        <f t="shared" si="8"/>
        <v>%+MG</v>
      </c>
      <c r="L513" s="35" t="str">
        <f>VLOOKUP(C513,SOURCE!V$6:AB$10102,2,0)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VLOOKUP(C514,SOURCE!$V$3:$AC$2923,8,0)</f>
        <v>ITM_INTEGRAL</v>
      </c>
      <c r="E514" s="23" t="str">
        <f>CHAR(34)&amp;VLOOKUP(C514,SOURCE!$V$3:$AC$2923,6,0)&amp;CHAR(34)</f>
        <v>"INTEGRAL"</v>
      </c>
      <c r="F514" s="20" t="str">
        <f>VLOOKUP(C514,SOURCE!$V$3:$AD$2923,9,0)&amp;"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VLOOKUP(C514,SOURCE!V$6:AB$10102,7,0)</f>
        <v>1700</v>
      </c>
      <c r="J514" s="25" t="str">
        <f>VLOOKUP(C514,SOURCE!V$6:AB$10102,6,0)</f>
        <v>INTEGRAL</v>
      </c>
      <c r="K514" s="26" t="str">
        <f t="shared" si="8"/>
        <v>INTEGRAL</v>
      </c>
      <c r="L514" s="35" t="str">
        <f>VLOOKUP(C514,SOURCE!V$6:AB$10102,2,0)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VLOOKUP(C515,SOURCE!$V$3:$AC$2923,8,0)</f>
        <v>ITM_PMOD</v>
      </c>
      <c r="E515" s="23" t="str">
        <f>CHAR(34)&amp;VLOOKUP(C515,SOURCE!$V$3:$AC$2923,6,0)&amp;CHAR(34)</f>
        <v>"^MOD"</v>
      </c>
      <c r="F515" s="20" t="str">
        <f>VLOOKUP(C515,SOURCE!$V$3:$AD$2923,9,0)&amp;"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VLOOKUP(C515,SOURCE!V$6:AB$10102,7,0)</f>
        <v>1701</v>
      </c>
      <c r="J515" s="25" t="str">
        <f>VLOOKUP(C515,SOURCE!V$6:AB$10102,6,0)</f>
        <v>^MOD</v>
      </c>
      <c r="K515" s="26" t="str">
        <f t="shared" si="8"/>
        <v>^MOD</v>
      </c>
      <c r="L515" s="35" t="str">
        <f>VLOOKUP(C515,SOURCE!V$6:AB$10102,2,0)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VLOOKUP(C516,SOURCE!$V$3:$AC$2923,8,0)</f>
        <v>ITM_M_DET</v>
      </c>
      <c r="E516" s="23" t="str">
        <f>CHAR(34)&amp;VLOOKUP(C516,SOURCE!$V$3:$AC$2923,6,0)&amp;CHAR(34)</f>
        <v>"|M|"</v>
      </c>
      <c r="F516" s="20" t="str">
        <f>VLOOKUP(C516,SOURCE!$V$3:$AD$2923,9,0)&amp;"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VLOOKUP(C516,SOURCE!V$6:AB$10102,7,0)</f>
        <v>1702</v>
      </c>
      <c r="J516" s="25" t="str">
        <f>VLOOKUP(C516,SOURCE!V$6:AB$10102,6,0)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VLOOKUP(C516,SOURCE!V$6:AB$10102,2,0)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VLOOKUP(C517,SOURCE!$V$3:$AC$2923,8,0)</f>
        <v>ITM_PARALLEL</v>
      </c>
      <c r="E517" s="23" t="str">
        <f>CHAR(34)&amp;VLOOKUP(C517,SOURCE!$V$3:$AC$2923,6,0)&amp;CHAR(34)</f>
        <v>"PARL"</v>
      </c>
      <c r="F517" s="20" t="str">
        <f>VLOOKUP(C517,SOURCE!$V$3:$AD$2923,9,0)&amp;"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VLOOKUP(C517,SOURCE!V$6:AB$10102,7,0)</f>
        <v>1703</v>
      </c>
      <c r="J517" s="25" t="str">
        <f>VLOOKUP(C517,SOURCE!V$6:AB$10102,6,0)</f>
        <v>PARL</v>
      </c>
      <c r="K517" s="26" t="str">
        <f t="shared" si="9"/>
        <v>||</v>
      </c>
      <c r="L517" s="35" t="str">
        <f>VLOOKUP(C517,SOURCE!V$6:AB$10102,2,0)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VLOOKUP(C518,SOURCE!$V$3:$AC$2923,8,0)</f>
        <v>ITM_M_TRANSP</v>
      </c>
      <c r="E518" s="23" t="str">
        <f>CHAR(34)&amp;VLOOKUP(C518,SOURCE!$V$3:$AC$2923,6,0)&amp;CHAR(34)</f>
        <v>"[M]^T"</v>
      </c>
      <c r="F518" s="20" t="str">
        <f>VLOOKUP(C518,SOURCE!$V$3:$AD$2923,9,0)&amp;"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VLOOKUP(C518,SOURCE!V$6:AB$10102,7,0)</f>
        <v>1704</v>
      </c>
      <c r="J518" s="25" t="str">
        <f>VLOOKUP(C518,SOURCE!V$6:AB$10102,6,0)</f>
        <v>[M]^T</v>
      </c>
      <c r="K518" s="26" t="str">
        <f t="shared" si="9"/>
        <v>[M]^T</v>
      </c>
      <c r="L518" s="35" t="str">
        <f>VLOOKUP(C518,SOURCE!V$6:AB$10102,2,0)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VLOOKUP(C519,SOURCE!$V$3:$AC$2923,8,0)</f>
        <v>ITM_M_INV</v>
      </c>
      <c r="E519" s="23" t="str">
        <f>CHAR(34)&amp;VLOOKUP(C519,SOURCE!$V$3:$AC$2923,6,0)&amp;CHAR(34)</f>
        <v>"[M]^MINUS_1"</v>
      </c>
      <c r="F519" s="20" t="str">
        <f>VLOOKUP(C519,SOURCE!$V$3:$AD$2923,9,0)&amp;"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VLOOKUP(C519,SOURCE!V$6:AB$10102,7,0)</f>
        <v>1705</v>
      </c>
      <c r="J519" s="25" t="str">
        <f>VLOOKUP(C519,SOURCE!V$6:AB$10102,6,0)</f>
        <v>[M]^MINUS_1</v>
      </c>
      <c r="K519" s="26" t="str">
        <f t="shared" si="9"/>
        <v>[M]^MINUS_1</v>
      </c>
      <c r="L519" s="35" t="str">
        <f>VLOOKUP(C519,SOURCE!V$6:AB$10102,2,0)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VLOOKUP(C520,SOURCE!$V$3:$AC$2923,8,0)</f>
        <v>ITM_PRINTERADV</v>
      </c>
      <c r="E520" s="23" t="str">
        <f>CHAR(34)&amp;VLOOKUP(C520,SOURCE!$V$3:$AC$2923,6,0)&amp;CHAR(34)</f>
        <v>"PRINTERADV"</v>
      </c>
      <c r="F520" s="20" t="str">
        <f>VLOOKUP(C520,SOURCE!$V$3:$AD$2923,9,0)&amp;"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VLOOKUP(C520,SOURCE!V$6:AB$10102,7,0)</f>
        <v>1708</v>
      </c>
      <c r="J520" s="25" t="str">
        <f>VLOOKUP(C520,SOURCE!V$6:AB$10102,6,0)</f>
        <v>PRINTERADV</v>
      </c>
      <c r="K520" s="26" t="str">
        <f t="shared" si="9"/>
        <v>PRINTERADV</v>
      </c>
      <c r="L520" s="35" t="str">
        <f>VLOOKUP(C520,SOURCE!V$6:AB$10102,2,0)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VLOOKUP(C521,SOURCE!$V$3:$AC$2923,8,0)</f>
        <v>ITM_PRINTERCHAR</v>
      </c>
      <c r="E521" s="23" t="str">
        <f>CHAR(34)&amp;VLOOKUP(C521,SOURCE!$V$3:$AC$2923,6,0)&amp;CHAR(34)</f>
        <v>"PRINTERCHAR"</v>
      </c>
      <c r="F521" s="20" t="str">
        <f>VLOOKUP(C521,SOURCE!$V$3:$AD$2923,9,0)&amp;"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VLOOKUP(C521,SOURCE!V$6:AB$10102,7,0)</f>
        <v>1709</v>
      </c>
      <c r="J521" s="25" t="str">
        <f>VLOOKUP(C521,SOURCE!V$6:AB$10102,6,0)</f>
        <v>PRINTERCHAR</v>
      </c>
      <c r="K521" s="26" t="str">
        <f t="shared" si="9"/>
        <v>PRINTERCHAR</v>
      </c>
      <c r="L521" s="35" t="str">
        <f>VLOOKUP(C521,SOURCE!V$6:AB$10102,2,0)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VLOOKUP(C522,SOURCE!$V$3:$AC$2923,8,0)</f>
        <v>ITM_PRINTERDLAY</v>
      </c>
      <c r="E522" s="23" t="str">
        <f>CHAR(34)&amp;VLOOKUP(C522,SOURCE!$V$3:$AC$2923,6,0)&amp;CHAR(34)</f>
        <v>"PRINTERDLAY"</v>
      </c>
      <c r="F522" s="20" t="str">
        <f>VLOOKUP(C522,SOURCE!$V$3:$AD$2923,9,0)&amp;"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VLOOKUP(C522,SOURCE!V$6:AB$10102,7,0)</f>
        <v>1710</v>
      </c>
      <c r="J522" s="25" t="str">
        <f>VLOOKUP(C522,SOURCE!V$6:AB$10102,6,0)</f>
        <v>PRINTERDLAY</v>
      </c>
      <c r="K522" s="26" t="str">
        <f t="shared" si="9"/>
        <v>PRINTERDLAY</v>
      </c>
      <c r="L522" s="35" t="str">
        <f>VLOOKUP(C522,SOURCE!V$6:AB$10102,2,0)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VLOOKUP(C523,SOURCE!$V$3:$AC$2923,8,0)</f>
        <v>ITM_PRINTERLCD</v>
      </c>
      <c r="E523" s="23" t="str">
        <f>CHAR(34)&amp;VLOOKUP(C523,SOURCE!$V$3:$AC$2923,6,0)&amp;CHAR(34)</f>
        <v>"PRINTERLCD"</v>
      </c>
      <c r="F523" s="20" t="str">
        <f>VLOOKUP(C523,SOURCE!$V$3:$AD$2923,9,0)&amp;"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VLOOKUP(C523,SOURCE!V$6:AB$10102,7,0)</f>
        <v>1711</v>
      </c>
      <c r="J523" s="25" t="str">
        <f>VLOOKUP(C523,SOURCE!V$6:AB$10102,6,0)</f>
        <v>PRINTERLCD</v>
      </c>
      <c r="K523" s="26" t="str">
        <f t="shared" si="9"/>
        <v>PRINTERLCD</v>
      </c>
      <c r="L523" s="35" t="str">
        <f>VLOOKUP(C523,SOURCE!V$6:AB$10102,2,0)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VLOOKUP(C524,SOURCE!$V$3:$AC$2923,8,0)</f>
        <v>ITM_PRINTERMODE</v>
      </c>
      <c r="E524" s="23" t="str">
        <f>CHAR(34)&amp;VLOOKUP(C524,SOURCE!$V$3:$AC$2923,6,0)&amp;CHAR(34)</f>
        <v>"PRINTERMODE"</v>
      </c>
      <c r="F524" s="20" t="str">
        <f>VLOOKUP(C524,SOURCE!$V$3:$AD$2923,9,0)&amp;"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VLOOKUP(C524,SOURCE!V$6:AB$10102,7,0)</f>
        <v>1712</v>
      </c>
      <c r="J524" s="25" t="str">
        <f>VLOOKUP(C524,SOURCE!V$6:AB$10102,6,0)</f>
        <v>PRINTERMODE</v>
      </c>
      <c r="K524" s="26" t="str">
        <f t="shared" si="9"/>
        <v>PRINTERMODE</v>
      </c>
      <c r="L524" s="35" t="str">
        <f>VLOOKUP(C524,SOURCE!V$6:AB$10102,2,0)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VLOOKUP(C525,SOURCE!$V$3:$AC$2923,8,0)</f>
        <v>ITM_PRINTERPROG</v>
      </c>
      <c r="E525" s="23" t="str">
        <f>CHAR(34)&amp;VLOOKUP(C525,SOURCE!$V$3:$AC$2923,6,0)&amp;CHAR(34)</f>
        <v>"PRINTERPROG"</v>
      </c>
      <c r="F525" s="20" t="str">
        <f>VLOOKUP(C525,SOURCE!$V$3:$AD$2923,9,0)&amp;"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VLOOKUP(C525,SOURCE!V$6:AB$10102,7,0)</f>
        <v>1713</v>
      </c>
      <c r="J525" s="25" t="str">
        <f>VLOOKUP(C525,SOURCE!V$6:AB$10102,6,0)</f>
        <v>PRINTERPROG</v>
      </c>
      <c r="K525" s="26" t="str">
        <f t="shared" si="9"/>
        <v>PRINTERPROG</v>
      </c>
      <c r="L525" s="35" t="str">
        <f>VLOOKUP(C525,SOURCE!V$6:AB$10102,2,0)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VLOOKUP(C526,SOURCE!$V$3:$AC$2923,8,0)</f>
        <v>ITM_PRINTERR</v>
      </c>
      <c r="E526" s="23" t="str">
        <f>CHAR(34)&amp;VLOOKUP(C526,SOURCE!$V$3:$AC$2923,6,0)&amp;CHAR(34)</f>
        <v>"PRINTERR"</v>
      </c>
      <c r="F526" s="20" t="str">
        <f>VLOOKUP(C526,SOURCE!$V$3:$AD$2923,9,0)&amp;"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VLOOKUP(C526,SOURCE!V$6:AB$10102,7,0)</f>
        <v>1714</v>
      </c>
      <c r="J526" s="25" t="str">
        <f>VLOOKUP(C526,SOURCE!V$6:AB$10102,6,0)</f>
        <v>PRINTERR</v>
      </c>
      <c r="K526" s="26" t="str">
        <f t="shared" si="9"/>
        <v>PRINTERr</v>
      </c>
      <c r="L526" s="35" t="str">
        <f>VLOOKUP(C526,SOURCE!V$6:AB$10102,2,0)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VLOOKUP(C527,SOURCE!$V$3:$AC$2923,8,0)</f>
        <v>ITM_PRINTERREGS</v>
      </c>
      <c r="E527" s="23" t="str">
        <f>CHAR(34)&amp;VLOOKUP(C527,SOURCE!$V$3:$AC$2923,6,0)&amp;CHAR(34)</f>
        <v>"PRINTERREGS"</v>
      </c>
      <c r="F527" s="20" t="str">
        <f>VLOOKUP(C527,SOURCE!$V$3:$AD$2923,9,0)&amp;"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VLOOKUP(C527,SOURCE!V$6:AB$10102,7,0)</f>
        <v>1715</v>
      </c>
      <c r="J527" s="25" t="str">
        <f>VLOOKUP(C527,SOURCE!V$6:AB$10102,6,0)</f>
        <v>PRINTERREGS</v>
      </c>
      <c r="K527" s="26" t="str">
        <f t="shared" si="9"/>
        <v>PRINTERREGS</v>
      </c>
      <c r="L527" s="35" t="str">
        <f>VLOOKUP(C527,SOURCE!V$6:AB$10102,2,0)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VLOOKUP(C528,SOURCE!$V$3:$AC$2923,8,0)</f>
        <v>ITM_PRINTERSTK</v>
      </c>
      <c r="E528" s="23" t="str">
        <f>CHAR(34)&amp;VLOOKUP(C528,SOURCE!$V$3:$AC$2923,6,0)&amp;CHAR(34)</f>
        <v>"PRINTERSTK"</v>
      </c>
      <c r="F528" s="20" t="str">
        <f>VLOOKUP(C528,SOURCE!$V$3:$AD$2923,9,0)&amp;"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VLOOKUP(C528,SOURCE!V$6:AB$10102,7,0)</f>
        <v>1716</v>
      </c>
      <c r="J528" s="25" t="str">
        <f>VLOOKUP(C528,SOURCE!V$6:AB$10102,6,0)</f>
        <v>PRINTERSTK</v>
      </c>
      <c r="K528" s="26" t="str">
        <f t="shared" si="9"/>
        <v>PRINTERSTK</v>
      </c>
      <c r="L528" s="35" t="str">
        <f>VLOOKUP(C528,SOURCE!V$6:AB$10102,2,0)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VLOOKUP(C529,SOURCE!$V$3:$AC$2923,8,0)</f>
        <v>ITM_PRINTERTAB</v>
      </c>
      <c r="E529" s="23" t="str">
        <f>CHAR(34)&amp;VLOOKUP(C529,SOURCE!$V$3:$AC$2923,6,0)&amp;CHAR(34)</f>
        <v>"PRINTERTAB"</v>
      </c>
      <c r="F529" s="20" t="str">
        <f>VLOOKUP(C529,SOURCE!$V$3:$AD$2923,9,0)&amp;"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VLOOKUP(C529,SOURCE!V$6:AB$10102,7,0)</f>
        <v>1717</v>
      </c>
      <c r="J529" s="25" t="str">
        <f>VLOOKUP(C529,SOURCE!V$6:AB$10102,6,0)</f>
        <v>PRINTERTAB</v>
      </c>
      <c r="K529" s="26" t="str">
        <f t="shared" si="9"/>
        <v>PRINTERTAB</v>
      </c>
      <c r="L529" s="35" t="str">
        <f>VLOOKUP(C529,SOURCE!V$6:AB$10102,2,0)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VLOOKUP(C530,SOURCE!$V$3:$AC$2923,8,0)</f>
        <v>ITM_PRINTERUSER</v>
      </c>
      <c r="E530" s="23" t="str">
        <f>CHAR(34)&amp;VLOOKUP(C530,SOURCE!$V$3:$AC$2923,6,0)&amp;CHAR(34)</f>
        <v>"PRINTERUSER"</v>
      </c>
      <c r="F530" s="20" t="str">
        <f>VLOOKUP(C530,SOURCE!$V$3:$AD$2923,9,0)&amp;"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VLOOKUP(C530,SOURCE!V$6:AB$10102,7,0)</f>
        <v>1718</v>
      </c>
      <c r="J530" s="25" t="str">
        <f>VLOOKUP(C530,SOURCE!V$6:AB$10102,6,0)</f>
        <v>PRINTERUSER</v>
      </c>
      <c r="K530" s="26" t="str">
        <f t="shared" si="9"/>
        <v>PRINTERUSER</v>
      </c>
      <c r="L530" s="35" t="str">
        <f>VLOOKUP(C530,SOURCE!V$6:AB$10102,2,0)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VLOOKUP(C531,SOURCE!$V$3:$AC$2923,8,0)</f>
        <v>ITM_PRINTERWIDTH</v>
      </c>
      <c r="E531" s="23" t="str">
        <f>CHAR(34)&amp;VLOOKUP(C531,SOURCE!$V$3:$AC$2923,6,0)&amp;CHAR(34)</f>
        <v>"PRINTERWIDTH"</v>
      </c>
      <c r="F531" s="20" t="str">
        <f>VLOOKUP(C531,SOURCE!$V$3:$AD$2923,9,0)&amp;"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VLOOKUP(C531,SOURCE!V$6:AB$10102,7,0)</f>
        <v>1719</v>
      </c>
      <c r="J531" s="25" t="str">
        <f>VLOOKUP(C531,SOURCE!V$6:AB$10102,6,0)</f>
        <v>PRINTERWIDTH</v>
      </c>
      <c r="K531" s="26" t="str">
        <f t="shared" si="9"/>
        <v>PRINTERWIDTH</v>
      </c>
      <c r="L531" s="35" t="str">
        <f>VLOOKUP(C531,SOURCE!V$6:AB$10102,2,0)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VLOOKUP(C532,SOURCE!$V$3:$AC$2923,8,0)</f>
        <v>ITM_PRINTERSIGMA</v>
      </c>
      <c r="E532" s="23" t="str">
        <f>CHAR(34)&amp;VLOOKUP(C532,SOURCE!$V$3:$AC$2923,6,0)&amp;CHAR(34)</f>
        <v>"PRINTERSUM"</v>
      </c>
      <c r="F532" s="20" t="str">
        <f>VLOOKUP(C532,SOURCE!$V$3:$AD$2923,9,0)&amp;"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VLOOKUP(C532,SOURCE!V$6:AB$10102,7,0)</f>
        <v>1720</v>
      </c>
      <c r="J532" s="25" t="str">
        <f>VLOOKUP(C532,SOURCE!V$6:AB$10102,6,0)</f>
        <v>PRINTERSUM</v>
      </c>
      <c r="K532" s="26" t="str">
        <f t="shared" si="9"/>
        <v>PRINTERSUM</v>
      </c>
      <c r="L532" s="35" t="str">
        <f>VLOOKUP(C532,SOURCE!V$6:AB$10102,2,0)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VLOOKUP(C533,SOURCE!$V$3:$AC$2923,8,0)</f>
        <v>ITM_PRINTERHASH</v>
      </c>
      <c r="E533" s="23" t="str">
        <f>CHAR(34)&amp;VLOOKUP(C533,SOURCE!$V$3:$AC$2923,6,0)&amp;CHAR(34)</f>
        <v>"PRINTER#"</v>
      </c>
      <c r="F533" s="20" t="str">
        <f>VLOOKUP(C533,SOURCE!$V$3:$AD$2923,9,0)&amp;"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VLOOKUP(C533,SOURCE!V$6:AB$10102,7,0)</f>
        <v>1721</v>
      </c>
      <c r="J533" s="25" t="str">
        <f>VLOOKUP(C533,SOURCE!V$6:AB$10102,6,0)</f>
        <v>PRINTER#</v>
      </c>
      <c r="K533" s="26" t="str">
        <f t="shared" si="9"/>
        <v>PRINTER#</v>
      </c>
      <c r="L533" s="35">
        <f>VLOOKUP(C533,SOURCE!V$6:AB$10102,2,0)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VLOOKUP(C534,SOURCE!$V$3:$AC$2923,8,0)</f>
        <v>ITM_FBR</v>
      </c>
      <c r="E534" s="23" t="str">
        <f>CHAR(34)&amp;VLOOKUP(C534,SOURCE!$V$3:$AC$2923,6,0)&amp;CHAR(34)</f>
        <v>"FBR"</v>
      </c>
      <c r="F534" s="20" t="str">
        <f>VLOOKUP(C534,SOURCE!$V$3:$AD$2923,9,0)&amp;"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VLOOKUP(C534,SOURCE!V$6:AB$10102,7,0)</f>
        <v>1722</v>
      </c>
      <c r="J534" s="25" t="str">
        <f>VLOOKUP(C534,SOURCE!V$6:AB$10102,6,0)</f>
        <v>FBR</v>
      </c>
      <c r="K534" s="26" t="str">
        <f t="shared" si="9"/>
        <v>FBR</v>
      </c>
      <c r="L534" s="35">
        <f>VLOOKUP(C534,SOURCE!V$6:AB$10102,2,0)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VLOOKUP(C535,SOURCE!$V$3:$AC$2923,8,0)</f>
        <v>ITM_Kk</v>
      </c>
      <c r="E535" s="23" t="str">
        <f>CHAR(34)&amp;VLOOKUP(C535,SOURCE!$V$3:$AC$2923,6,0)&amp;CHAR(34)</f>
        <v>"K(M)"</v>
      </c>
      <c r="F535" s="20" t="str">
        <f>VLOOKUP(C535,SOURCE!$V$3:$AD$2923,9,0)&amp;"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VLOOKUP(C535,SOURCE!V$6:AB$10102,7,0)</f>
        <v>1726</v>
      </c>
      <c r="J535" s="25" t="str">
        <f>VLOOKUP(C535,SOURCE!V$6:AB$10102,6,0)</f>
        <v>K(M)</v>
      </c>
      <c r="K535" s="26" t="str">
        <f t="shared" si="9"/>
        <v>K(m)</v>
      </c>
      <c r="L535" s="35" t="str">
        <f>VLOOKUP(C535,SOURCE!V$6:AB$10102,2,0)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VLOOKUP(C536,SOURCE!$V$3:$AC$2923,8,0)</f>
        <v>ITM_Ek</v>
      </c>
      <c r="E536" s="23" t="str">
        <f>CHAR(34)&amp;VLOOKUP(C536,SOURCE!$V$3:$AC$2923,6,0)&amp;CHAR(34)</f>
        <v>"E(M)"</v>
      </c>
      <c r="F536" s="20" t="str">
        <f>VLOOKUP(C536,SOURCE!$V$3:$AD$2923,9,0)&amp;"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VLOOKUP(C536,SOURCE!V$6:AB$10102,7,0)</f>
        <v>1727</v>
      </c>
      <c r="J536" s="25" t="str">
        <f>VLOOKUP(C536,SOURCE!V$6:AB$10102,6,0)</f>
        <v>E(M)</v>
      </c>
      <c r="K536" s="26" t="str">
        <f t="shared" si="9"/>
        <v>E(m)</v>
      </c>
      <c r="L536" s="35" t="str">
        <f>VLOOKUP(C536,SOURCE!V$6:AB$10102,2,0)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VLOOKUP(C537,SOURCE!$V$3:$AC$2923,8,0)</f>
        <v>ITM_PInk</v>
      </c>
      <c r="E537" s="23" t="str">
        <f>CHAR(34)&amp;VLOOKUP(C537,SOURCE!$V$3:$AC$2923,6,0)&amp;CHAR(34)</f>
        <v>"PI(N,M)"</v>
      </c>
      <c r="F537" s="20" t="str">
        <f>VLOOKUP(C537,SOURCE!$V$3:$AD$2923,9,0)&amp;"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VLOOKUP(C537,SOURCE!V$6:AB$10102,7,0)</f>
        <v>1728</v>
      </c>
      <c r="J537" s="25" t="str">
        <f>VLOOKUP(C537,SOURCE!V$6:AB$10102,6,0)</f>
        <v>PI(N,M)</v>
      </c>
      <c r="K537" s="26" t="str">
        <f t="shared" si="9"/>
        <v>PI(n,m)</v>
      </c>
      <c r="L537" s="35" t="str">
        <f>VLOOKUP(C537,SOURCE!V$6:AB$10102,2,0)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VLOOKUP(C538,SOURCE!$V$3:$AC$2923,8,0)</f>
        <v>ITM_EXIT1</v>
      </c>
      <c r="E538" s="23" t="str">
        <f>CHAR(34)&amp;VLOOKUP(C538,SOURCE!$V$3:$AC$2923,6,0)&amp;CHAR(34)</f>
        <v>"EXIT"</v>
      </c>
      <c r="F538" s="20" t="str">
        <f>VLOOKUP(C538,SOURCE!$V$3:$AD$2923,9,0)&amp;"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VLOOKUP(C538,SOURCE!V$6:AB$10102,7,0)</f>
        <v>1737</v>
      </c>
      <c r="J538" s="25" t="str">
        <f>VLOOKUP(C538,SOURCE!V$6:AB$10102,6,0)</f>
        <v>EXIT</v>
      </c>
      <c r="K538" s="26" t="str">
        <f t="shared" si="9"/>
        <v>EXIT</v>
      </c>
      <c r="L538" s="35">
        <f>VLOOKUP(C538,SOURCE!V$6:AB$10102,2,0)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VLOOKUP(C539,SOURCE!$V$3:$AC$2923,8,0)</f>
        <v>ITM_AIM</v>
      </c>
      <c r="E539" s="23" t="str">
        <f>CHAR(34)&amp;VLOOKUP(C539,SOURCE!$V$3:$AC$2923,6,0)&amp;CHAR(34)</f>
        <v>"ALPHA"</v>
      </c>
      <c r="F539" s="20" t="str">
        <f>VLOOKUP(C539,SOURCE!$V$3:$AD$2923,9,0)&amp;"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VLOOKUP(C539,SOURCE!V$6:AB$10102,7,0)</f>
        <v>1740</v>
      </c>
      <c r="J539" s="25" t="str">
        <f>VLOOKUP(C539,SOURCE!V$6:AB$10102,6,0)</f>
        <v>ALPHA</v>
      </c>
      <c r="K539" s="26" t="str">
        <f t="shared" si="9"/>
        <v>alpha</v>
      </c>
      <c r="L539" s="35" t="str">
        <f>VLOOKUP(C539,SOURCE!V$6:AB$10102,2,0)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VLOOKUP(C540,SOURCE!$V$3:$AC$2923,8,0)</f>
        <v>ITM_dotD</v>
      </c>
      <c r="E540" s="23" t="str">
        <f>CHAR(34)&amp;VLOOKUP(C540,SOURCE!$V$3:$AC$2923,6,0)&amp;CHAR(34)</f>
        <v>"DOTD"</v>
      </c>
      <c r="F540" s="20" t="str">
        <f>VLOOKUP(C540,SOURCE!$V$3:$AD$2923,9,0)&amp;"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VLOOKUP(C540,SOURCE!V$6:AB$10102,7,0)</f>
        <v>1741</v>
      </c>
      <c r="J540" s="25" t="str">
        <f>VLOOKUP(C540,SOURCE!V$6:AB$10102,6,0)</f>
        <v>DOTD</v>
      </c>
      <c r="K540" s="26" t="str">
        <f t="shared" si="9"/>
        <v>.d</v>
      </c>
      <c r="L540" s="35">
        <f>VLOOKUP(C540,SOURCE!V$6:AB$10102,2,0)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VLOOKUP(C541,SOURCE!$V$3:$AC$2923,8,0)</f>
        <v>ITM_SHOW</v>
      </c>
      <c r="E541" s="23" t="str">
        <f>CHAR(34)&amp;VLOOKUP(C541,SOURCE!$V$3:$AC$2923,6,0)&amp;CHAR(34)</f>
        <v>"SHOW"</v>
      </c>
      <c r="F541" s="20" t="str">
        <f>VLOOKUP(C541,SOURCE!$V$3:$AD$2923,9,0)&amp;"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VLOOKUP(C541,SOURCE!V$6:AB$10102,7,0)</f>
        <v>1742</v>
      </c>
      <c r="J541" s="25" t="str">
        <f>VLOOKUP(C541,SOURCE!V$6:AB$10102,6,0)</f>
        <v>SHOW</v>
      </c>
      <c r="K541" s="26" t="str">
        <f t="shared" si="9"/>
        <v>SHOW</v>
      </c>
      <c r="L541" s="35" t="str">
        <f>VLOOKUP(C541,SOURCE!V$6:AB$10102,2,0)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VLOOKUP(C542,SOURCE!$V$3:$AC$2923,8,0)</f>
        <v>ITM_SYSTEM</v>
      </c>
      <c r="E542" s="23" t="str">
        <f>CHAR(34)&amp;VLOOKUP(C542,SOURCE!$V$3:$AC$2923,6,0)&amp;CHAR(34)</f>
        <v>"SYSTEM"</v>
      </c>
      <c r="F542" s="20" t="str">
        <f>VLOOKUP(C542,SOURCE!$V$3:$AD$2923,9,0)&amp;"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VLOOKUP(C542,SOURCE!V$6:AB$10102,7,0)</f>
        <v>1743</v>
      </c>
      <c r="J542" s="25" t="str">
        <f>VLOOKUP(C542,SOURCE!V$6:AB$10102,6,0)</f>
        <v>SYSTEM</v>
      </c>
      <c r="K542" s="26" t="str">
        <f t="shared" si="9"/>
        <v>SYSTEM</v>
      </c>
      <c r="L542" s="35" t="str">
        <f>VLOOKUP(C542,SOURCE!V$6:AB$10102,2,0)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VLOOKUP(C543,SOURCE!$V$3:$AC$2923,8,0)</f>
        <v>ITM_XH</v>
      </c>
      <c r="E543" s="23" t="str">
        <f>CHAR(34)&amp;VLOOKUP(C543,SOURCE!$V$3:$AC$2923,6,0)&amp;CHAR(34)</f>
        <v>"X_HARM"</v>
      </c>
      <c r="F543" s="20" t="str">
        <f>VLOOKUP(C543,SOURCE!$V$3:$AD$2923,9,0)&amp;"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VLOOKUP(C543,SOURCE!V$6:AB$10102,7,0)</f>
        <v>1746</v>
      </c>
      <c r="J543" s="25" t="str">
        <f>VLOOKUP(C543,SOURCE!V$6:AB$10102,6,0)</f>
        <v>X_HARM</v>
      </c>
      <c r="K543" s="26" t="str">
        <f t="shared" si="9"/>
        <v>x_BARH</v>
      </c>
      <c r="L543" s="35" t="str">
        <f>VLOOKUP(C543,SOURCE!V$6:AB$10102,2,0)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VLOOKUP(C544,SOURCE!$V$3:$AC$2923,8,0)</f>
        <v>ITM_XRMS</v>
      </c>
      <c r="E544" s="23" t="str">
        <f>CHAR(34)&amp;VLOOKUP(C544,SOURCE!$V$3:$AC$2923,6,0)&amp;CHAR(34)</f>
        <v>"X_RMS"</v>
      </c>
      <c r="F544" s="20" t="str">
        <f>VLOOKUP(C544,SOURCE!$V$3:$AD$2923,9,0)&amp;"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VLOOKUP(C544,SOURCE!V$6:AB$10102,7,0)</f>
        <v>1747</v>
      </c>
      <c r="J544" s="25" t="str">
        <f>VLOOKUP(C544,SOURCE!V$6:AB$10102,6,0)</f>
        <v>X_RMS</v>
      </c>
      <c r="K544" s="26" t="str">
        <f t="shared" si="9"/>
        <v>x_BARRMS</v>
      </c>
      <c r="L544" s="35" t="str">
        <f>VLOOKUP(C544,SOURCE!V$6:AB$10102,2,0)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VLOOKUP(C545,SOURCE!$V$3:$AC$2923,8,0)</f>
        <v>ITM_DET</v>
      </c>
      <c r="E545" s="23" t="str">
        <f>CHAR(34)&amp;VLOOKUP(C545,SOURCE!$V$3:$AC$2923,6,0)&amp;CHAR(34)</f>
        <v>"DET"</v>
      </c>
      <c r="F545" s="20" t="str">
        <f>VLOOKUP(C545,SOURCE!$V$3:$AD$2923,9,0)&amp;"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VLOOKUP(C545,SOURCE!V$6:AB$10102,7,0)</f>
        <v>1751</v>
      </c>
      <c r="J545" s="25" t="str">
        <f>VLOOKUP(C545,SOURCE!V$6:AB$10102,6,0)</f>
        <v>DET</v>
      </c>
      <c r="K545" s="26" t="str">
        <f t="shared" si="9"/>
        <v>DET</v>
      </c>
      <c r="L545" s="35" t="str">
        <f>VLOOKUP(C545,SOURCE!V$6:AB$10102,2,0)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VLOOKUP(C546,SOURCE!$V$3:$AC$2923,8,0)</f>
        <v>ITM_INVRT</v>
      </c>
      <c r="E546" s="23" t="str">
        <f>CHAR(34)&amp;VLOOKUP(C546,SOURCE!$V$3:$AC$2923,6,0)&amp;CHAR(34)</f>
        <v>"INVRT"</v>
      </c>
      <c r="F546" s="20" t="str">
        <f>VLOOKUP(C546,SOURCE!$V$3:$AD$2923,9,0)&amp;"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VLOOKUP(C546,SOURCE!V$6:AB$10102,7,0)</f>
        <v>1752</v>
      </c>
      <c r="J546" s="25" t="str">
        <f>VLOOKUP(C546,SOURCE!V$6:AB$10102,6,0)</f>
        <v>INVRT</v>
      </c>
      <c r="K546" s="26" t="str">
        <f t="shared" si="9"/>
        <v>INVRT</v>
      </c>
      <c r="L546" s="35" t="str">
        <f>VLOOKUP(C546,SOURCE!V$6:AB$10102,2,0)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VLOOKUP(C547,SOURCE!$V$3:$AC$2923,8,0)</f>
        <v>ITM_TRANS</v>
      </c>
      <c r="E547" s="23" t="str">
        <f>CHAR(34)&amp;VLOOKUP(C547,SOURCE!$V$3:$AC$2923,6,0)&amp;CHAR(34)</f>
        <v>"TRANS"</v>
      </c>
      <c r="F547" s="20" t="str">
        <f>VLOOKUP(C547,SOURCE!$V$3:$AD$2923,9,0)&amp;"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VLOOKUP(C547,SOURCE!V$6:AB$10102,7,0)</f>
        <v>1753</v>
      </c>
      <c r="J547" s="25" t="str">
        <f>VLOOKUP(C547,SOURCE!V$6:AB$10102,6,0)</f>
        <v>TRANS</v>
      </c>
      <c r="K547" s="26" t="str">
        <f t="shared" si="9"/>
        <v>TRANS</v>
      </c>
      <c r="L547" s="35" t="str">
        <f>VLOOKUP(C547,SOURCE!V$6:AB$10102,2,0)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VLOOKUP(C548,SOURCE!$V$3:$AC$2923,8,0)</f>
        <v>ITM_iPIn</v>
      </c>
      <c r="E548" s="23" t="str">
        <f>CHAR(34)&amp;VLOOKUP(C548,SOURCE!$V$3:$AC$2923,6,0)&amp;CHAR(34)</f>
        <v>"IPIN"</v>
      </c>
      <c r="F548" s="20" t="str">
        <f>VLOOKUP(C548,SOURCE!$V$3:$AD$2923,9,0)&amp;"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VLOOKUP(C548,SOURCE!V$6:AB$10102,7,0)</f>
        <v>1754</v>
      </c>
      <c r="J548" s="25" t="str">
        <f>VLOOKUP(C548,SOURCE!V$6:AB$10102,6,0)</f>
        <v>IPIN</v>
      </c>
      <c r="K548" s="26" t="str">
        <f t="shared" si="9"/>
        <v>iPIn</v>
      </c>
      <c r="L548" s="35" t="str">
        <f>VLOOKUP(C548,SOURCE!V$6:AB$10102,2,0)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VLOOKUP(C549,SOURCE!$V$3:$AC$2923,8,0)</f>
        <v>ITM_iSIGMAn</v>
      </c>
      <c r="E549" s="23" t="str">
        <f>CHAR(34)&amp;VLOOKUP(C549,SOURCE!$V$3:$AC$2923,6,0)&amp;CHAR(34)</f>
        <v>"ISUMN"</v>
      </c>
      <c r="F549" s="20" t="str">
        <f>VLOOKUP(C549,SOURCE!$V$3:$AD$2923,9,0)&amp;"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VLOOKUP(C549,SOURCE!V$6:AB$10102,7,0)</f>
        <v>1755</v>
      </c>
      <c r="J549" s="25" t="str">
        <f>VLOOKUP(C549,SOURCE!V$6:AB$10102,6,0)</f>
        <v>ISUMN</v>
      </c>
      <c r="K549" s="26" t="str">
        <f t="shared" si="9"/>
        <v>iSUMn</v>
      </c>
      <c r="L549" s="35" t="str">
        <f>VLOOKUP(C549,SOURCE!V$6:AB$10102,2,0)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VLOOKUP(C550,SOURCE!$V$3:$AC$2923,8,0)</f>
        <v>ITM_PLOT_CENTRL</v>
      </c>
      <c r="E550" s="23" t="str">
        <f>CHAR(34)&amp;VLOOKUP(C550,SOURCE!$V$3:$AC$2923,6,0)&amp;CHAR(34)</f>
        <v>"CENTRL"</v>
      </c>
      <c r="F550" s="20" t="str">
        <f>VLOOKUP(C550,SOURCE!$V$3:$AD$2923,9,0)&amp;"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VLOOKUP(C550,SOURCE!V$6:AB$10102,7,0)</f>
        <v>1756</v>
      </c>
      <c r="J550" s="25" t="str">
        <f>VLOOKUP(C550,SOURCE!V$6:AB$10102,6,0)</f>
        <v>CENTRL</v>
      </c>
      <c r="K550" s="26" t="str">
        <f t="shared" si="9"/>
        <v>CENTRL</v>
      </c>
      <c r="L550" s="35" t="str">
        <f>VLOOKUP(C550,SOURCE!V$6:AB$10102,2,0)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VLOOKUP(C551,SOURCE!$V$3:$AC$2923,8,0)</f>
        <v>ITM_HIDE</v>
      </c>
      <c r="E551" s="23" t="str">
        <f>CHAR(34)&amp;VLOOKUP(C551,SOURCE!$V$3:$AC$2923,6,0)&amp;CHAR(34)</f>
        <v>"HIDE"</v>
      </c>
      <c r="F551" s="20" t="str">
        <f>VLOOKUP(C551,SOURCE!$V$3:$AD$2923,9,0)&amp;"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VLOOKUP(C551,SOURCE!V$6:AB$10102,7,0)</f>
        <v>1757</v>
      </c>
      <c r="J551" s="25" t="str">
        <f>VLOOKUP(C551,SOURCE!V$6:AB$10102,6,0)</f>
        <v>HIDE</v>
      </c>
      <c r="K551" s="26" t="str">
        <f t="shared" si="9"/>
        <v>HIDE</v>
      </c>
      <c r="L551" s="35" t="str">
        <f>VLOOKUP(C551,SOURCE!V$6:AB$10102,2,0)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VLOOKUP(C552,SOURCE!$V$3:$AC$2923,8,0)</f>
        <v>ITM_Fphik</v>
      </c>
      <c r="E552" s="23" t="str">
        <f>CHAR(34)&amp;VLOOKUP(C552,SOURCE!$V$3:$AC$2923,6,0)&amp;CHAR(34)</f>
        <v>"F(PHI,M)"</v>
      </c>
      <c r="F552" s="20" t="str">
        <f>VLOOKUP(C552,SOURCE!$V$3:$AD$2923,9,0)&amp;"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VLOOKUP(C552,SOURCE!V$6:AB$10102,7,0)</f>
        <v>1763</v>
      </c>
      <c r="J552" s="25" t="str">
        <f>VLOOKUP(C552,SOURCE!V$6:AB$10102,6,0)</f>
        <v>F(PHI,M)</v>
      </c>
      <c r="K552" s="26" t="str">
        <f t="shared" si="9"/>
        <v>F(phi,m)</v>
      </c>
      <c r="L552" s="35" t="str">
        <f>VLOOKUP(C552,SOURCE!V$6:AB$10102,2,0)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VLOOKUP(C553,SOURCE!$V$3:$AC$2923,8,0)</f>
        <v>ITM_Ephik</v>
      </c>
      <c r="E553" s="23" t="str">
        <f>CHAR(34)&amp;VLOOKUP(C553,SOURCE!$V$3:$AC$2923,6,0)&amp;CHAR(34)</f>
        <v>"E(PHI,M)"</v>
      </c>
      <c r="F553" s="20" t="str">
        <f>VLOOKUP(C553,SOURCE!$V$3:$AD$2923,9,0)&amp;"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VLOOKUP(C553,SOURCE!V$6:AB$10102,7,0)</f>
        <v>1764</v>
      </c>
      <c r="J553" s="25" t="str">
        <f>VLOOKUP(C553,SOURCE!V$6:AB$10102,6,0)</f>
        <v>E(PHI,M)</v>
      </c>
      <c r="K553" s="26" t="str">
        <f t="shared" si="9"/>
        <v>E(phi,m)</v>
      </c>
      <c r="L553" s="35" t="str">
        <f>VLOOKUP(C553,SOURCE!V$6:AB$10102,2,0)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VLOOKUP(C554,SOURCE!$V$3:$AC$2923,8,0)</f>
        <v>ITM_ZETAphik</v>
      </c>
      <c r="E554" s="23" t="str">
        <f>CHAR(34)&amp;VLOOKUP(C554,SOURCE!$V$3:$AC$2923,6,0)&amp;CHAR(34)</f>
        <v>"ZETA(PHI,M)"</v>
      </c>
      <c r="F554" s="20" t="str">
        <f>VLOOKUP(C554,SOURCE!$V$3:$AD$2923,9,0)&amp;"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VLOOKUP(C554,SOURCE!V$6:AB$10102,7,0)</f>
        <v>1765</v>
      </c>
      <c r="J554" s="25" t="str">
        <f>VLOOKUP(C554,SOURCE!V$6:AB$10102,6,0)</f>
        <v>ZETA(PHI,M)</v>
      </c>
      <c r="K554" s="26" t="str">
        <f t="shared" si="9"/>
        <v>ZETA(phi,m)</v>
      </c>
      <c r="L554" s="35" t="str">
        <f>VLOOKUP(C554,SOURCE!V$6:AB$10102,2,0)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VLOOKUP(C555,SOURCE!$V$3:$AC$2923,8,0)</f>
        <v>ITM_GETHIDE</v>
      </c>
      <c r="E555" s="23" t="str">
        <f>CHAR(34)&amp;VLOOKUP(C555,SOURCE!$V$3:$AC$2923,6,0)&amp;CHAR(34)</f>
        <v>"HIDE?"</v>
      </c>
      <c r="F555" s="20" t="str">
        <f>VLOOKUP(C555,SOURCE!$V$3:$AD$2923,9,0)&amp;"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VLOOKUP(C555,SOURCE!V$6:AB$10102,7,0)</f>
        <v>1766</v>
      </c>
      <c r="J555" s="25" t="str">
        <f>VLOOKUP(C555,SOURCE!V$6:AB$10102,6,0)</f>
        <v>HIDE?</v>
      </c>
      <c r="K555" s="26" t="str">
        <f t="shared" si="9"/>
        <v>HIDE?</v>
      </c>
      <c r="L555" s="35" t="str">
        <f>VLOOKUP(C555,SOURCE!V$6:AB$10102,2,0)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VLOOKUP(C556,SOURCE!$V$3:$AC$2923,8,0)</f>
        <v>ITM_SQRT</v>
      </c>
      <c r="E556" s="23" t="str">
        <f>CHAR(34)&amp;VLOOKUP(C556,SOURCE!$V$3:$AC$2923,6,0)&amp;CHAR(34)</f>
        <v>"SQRT"</v>
      </c>
      <c r="F556" s="20" t="str">
        <f>VLOOKUP(C556,SOURCE!$V$3:$AD$2923,9,0)&amp;"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VLOOKUP(C556,SOURCE!V$6:AB$10102,7,0)</f>
        <v>1768</v>
      </c>
      <c r="J556" s="25" t="str">
        <f>VLOOKUP(C556,SOURCE!V$6:AB$10102,6,0)</f>
        <v>SQRT</v>
      </c>
      <c r="K556" s="26" t="str">
        <f t="shared" si="9"/>
        <v>SQRT</v>
      </c>
      <c r="L556" s="35" t="str">
        <f>VLOOKUP(C556,SOURCE!V$6:AB$10102,2,0)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VLOOKUP(C557,SOURCE!$V$3:$AC$2923,8,0)</f>
        <v>ITM_atan2</v>
      </c>
      <c r="E557" s="23" t="str">
        <f>CHAR(34)&amp;VLOOKUP(C557,SOURCE!$V$3:$AC$2923,6,0)&amp;CHAR(34)</f>
        <v>"ATAN2"</v>
      </c>
      <c r="F557" s="20" t="str">
        <f>VLOOKUP(C557,SOURCE!$V$3:$AD$2923,9,0)&amp;"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VLOOKUP(C557,SOURCE!V$6:AB$10102,7,0)</f>
        <v>1775</v>
      </c>
      <c r="J557" s="25" t="str">
        <f>VLOOKUP(C557,SOURCE!V$6:AB$10102,6,0)</f>
        <v>ATAN2</v>
      </c>
      <c r="K557" s="26" t="str">
        <f t="shared" si="9"/>
        <v>ATAN2</v>
      </c>
      <c r="L557" s="35" t="str">
        <f>VLOOKUP(C557,SOURCE!V$6:AB$10102,2,0)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VLOOKUP(C558,SOURCE!$V$3:$AC$2923,8,0)</f>
        <v>ITM_SQRT1PX2</v>
      </c>
      <c r="E558" s="23" t="str">
        <f>CHAR(34)&amp;VLOOKUP(C558,SOURCE!$V$3:$AC$2923,6,0)&amp;CHAR(34)</f>
        <v>"SQUARE_ROOT(1+X^2)"</v>
      </c>
      <c r="F558" s="20" t="str">
        <f>VLOOKUP(C558,SOURCE!$V$3:$AD$2923,9,0)&amp;"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VLOOKUP(C558,SOURCE!V$6:AB$10102,7,0)</f>
        <v>1794</v>
      </c>
      <c r="J558" s="25" t="str">
        <f>VLOOKUP(C558,SOURCE!V$6:AB$10102,6,0)</f>
        <v>SQUARE_ROOT(1+X^2)</v>
      </c>
      <c r="K558" s="26" t="str">
        <f t="shared" si="9"/>
        <v>SQUARE_ROOT(1+x^2)</v>
      </c>
      <c r="L558" s="35" t="str">
        <f>VLOOKUP(C558,SOURCE!V$6:AB$10102,2,0)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VLOOKUP(C559,SOURCE!$V$3:$AC$2923,8,0)</f>
        <v>ITM_EE_Y2D</v>
      </c>
      <c r="E559" s="23" t="str">
        <f>CHAR(34)&amp;VLOOKUP(C559,SOURCE!$V$3:$AC$2923,6,0)&amp;CHAR(34)</f>
        <v>"Y&gt;D"</v>
      </c>
      <c r="F559" s="20" t="str">
        <f>VLOOKUP(C559,SOURCE!$V$3:$AD$2923,9,0)&amp;"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VLOOKUP(C559,SOURCE!V$6:AB$10102,7,0)</f>
        <v>1813</v>
      </c>
      <c r="J559" s="25" t="str">
        <f>VLOOKUP(C559,SOURCE!V$6:AB$10102,6,0)</f>
        <v>Y&gt;D</v>
      </c>
      <c r="K559" s="26" t="str">
        <f t="shared" si="9"/>
        <v>DELTA&gt;Y</v>
      </c>
      <c r="L559" s="35" t="str">
        <f>VLOOKUP(C559,SOURCE!V$6:AB$10102,2,0)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VLOOKUP(C560,SOURCE!$V$3:$AC$2923,8,0)</f>
        <v>ITM_EE_A2S</v>
      </c>
      <c r="E560" s="23" t="str">
        <f>CHAR(34)&amp;VLOOKUP(C560,SOURCE!$V$3:$AC$2923,6,0)&amp;CHAR(34)</f>
        <v>"ATOSYM"</v>
      </c>
      <c r="F560" s="20" t="str">
        <f>VLOOKUP(C560,SOURCE!$V$3:$AD$2923,9,0)&amp;"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VLOOKUP(C560,SOURCE!V$6:AB$10102,7,0)</f>
        <v>1814</v>
      </c>
      <c r="J560" s="25" t="str">
        <f>VLOOKUP(C560,SOURCE!V$6:AB$10102,6,0)</f>
        <v>ATOSYM</v>
      </c>
      <c r="K560" s="26" t="str">
        <f t="shared" si="9"/>
        <v>&gt;012</v>
      </c>
      <c r="L560" s="35" t="str">
        <f>VLOOKUP(C560,SOURCE!V$6:AB$10102,2,0)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VLOOKUP(C561,SOURCE!$V$3:$AC$2923,8,0)</f>
        <v>ITM_EE_S2A</v>
      </c>
      <c r="E561" s="23" t="str">
        <f>CHAR(34)&amp;VLOOKUP(C561,SOURCE!$V$3:$AC$2923,6,0)&amp;CHAR(34)</f>
        <v>"SYMTOA"</v>
      </c>
      <c r="F561" s="20" t="str">
        <f>VLOOKUP(C561,SOURCE!$V$3:$AD$2923,9,0)&amp;"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VLOOKUP(C561,SOURCE!V$6:AB$10102,7,0)</f>
        <v>1815</v>
      </c>
      <c r="J561" s="25" t="str">
        <f>VLOOKUP(C561,SOURCE!V$6:AB$10102,6,0)</f>
        <v>SYMTOA</v>
      </c>
      <c r="K561" s="26" t="str">
        <f t="shared" si="9"/>
        <v>&gt;abc</v>
      </c>
      <c r="L561" s="35" t="str">
        <f>VLOOKUP(C561,SOURCE!V$6:AB$10102,2,0)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VLOOKUP(C562,SOURCE!$V$3:$AC$2923,8,0)</f>
        <v>ITM_EE_EXP_TH</v>
      </c>
      <c r="E562" s="23" t="str">
        <f>CHAR(34)&amp;VLOOKUP(C562,SOURCE!$V$3:$AC$2923,6,0)&amp;CHAR(34)</f>
        <v>"E^I^X"</v>
      </c>
      <c r="F562" s="20" t="str">
        <f>VLOOKUP(C562,SOURCE!$V$3:$AD$2923,9,0)&amp;"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VLOOKUP(C562,SOURCE!V$6:AB$10102,7,0)</f>
        <v>1816</v>
      </c>
      <c r="J562" s="25" t="str">
        <f>VLOOKUP(C562,SOURCE!V$6:AB$10102,6,0)</f>
        <v>E^I^X</v>
      </c>
      <c r="K562" s="26" t="str">
        <f t="shared" si="9"/>
        <v>e^i^x</v>
      </c>
      <c r="L562" s="35" t="str">
        <f>VLOOKUP(C562,SOURCE!V$6:AB$10102,2,0)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VLOOKUP(C563,SOURCE!$V$3:$AC$2923,8,0)</f>
        <v>ITM_EE_STO_Z</v>
      </c>
      <c r="E563" s="23" t="str">
        <f>CHAR(34)&amp;VLOOKUP(C563,SOURCE!$V$3:$AC$2923,6,0)&amp;CHAR(34)</f>
        <v>"STO3Z"</v>
      </c>
      <c r="F563" s="20" t="str">
        <f>VLOOKUP(C563,SOURCE!$V$3:$AD$2923,9,0)&amp;"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VLOOKUP(C563,SOURCE!V$6:AB$10102,7,0)</f>
        <v>1817</v>
      </c>
      <c r="J563" s="25" t="str">
        <f>VLOOKUP(C563,SOURCE!V$6:AB$10102,6,0)</f>
        <v>STO3Z</v>
      </c>
      <c r="K563" s="26" t="str">
        <f t="shared" si="9"/>
        <v>STO3Z</v>
      </c>
      <c r="L563" s="35" t="str">
        <f>VLOOKUP(C563,SOURCE!V$6:AB$10102,2,0)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VLOOKUP(C564,SOURCE!$V$3:$AC$2923,8,0)</f>
        <v>ITM_EE_RCL_Z</v>
      </c>
      <c r="E564" s="23" t="str">
        <f>CHAR(34)&amp;VLOOKUP(C564,SOURCE!$V$3:$AC$2923,6,0)&amp;CHAR(34)</f>
        <v>"RCL3Z"</v>
      </c>
      <c r="F564" s="20" t="str">
        <f>VLOOKUP(C564,SOURCE!$V$3:$AD$2923,9,0)&amp;"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VLOOKUP(C564,SOURCE!V$6:AB$10102,7,0)</f>
        <v>1818</v>
      </c>
      <c r="J564" s="25" t="str">
        <f>VLOOKUP(C564,SOURCE!V$6:AB$10102,6,0)</f>
        <v>RCL3Z</v>
      </c>
      <c r="K564" s="26" t="str">
        <f t="shared" si="9"/>
        <v>RCL3Z</v>
      </c>
      <c r="L564" s="35" t="str">
        <f>VLOOKUP(C564,SOURCE!V$6:AB$10102,2,0)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VLOOKUP(C565,SOURCE!$V$3:$AC$2923,8,0)</f>
        <v>ITM_EE_STO_V</v>
      </c>
      <c r="E565" s="23" t="str">
        <f>CHAR(34)&amp;VLOOKUP(C565,SOURCE!$V$3:$AC$2923,6,0)&amp;CHAR(34)</f>
        <v>"STO3V"</v>
      </c>
      <c r="F565" s="20" t="str">
        <f>VLOOKUP(C565,SOURCE!$V$3:$AD$2923,9,0)&amp;"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VLOOKUP(C565,SOURCE!V$6:AB$10102,7,0)</f>
        <v>1819</v>
      </c>
      <c r="J565" s="25" t="str">
        <f>VLOOKUP(C565,SOURCE!V$6:AB$10102,6,0)</f>
        <v>STO3V</v>
      </c>
      <c r="K565" s="26" t="str">
        <f t="shared" si="9"/>
        <v>STO3V</v>
      </c>
      <c r="L565" s="35" t="str">
        <f>VLOOKUP(C565,SOURCE!V$6:AB$10102,2,0)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VLOOKUP(C566,SOURCE!$V$3:$AC$2923,8,0)</f>
        <v>ITM_EE_RCL_V</v>
      </c>
      <c r="E566" s="23" t="str">
        <f>CHAR(34)&amp;VLOOKUP(C566,SOURCE!$V$3:$AC$2923,6,0)&amp;CHAR(34)</f>
        <v>"RCL3V"</v>
      </c>
      <c r="F566" s="20" t="str">
        <f>VLOOKUP(C566,SOURCE!$V$3:$AD$2923,9,0)&amp;"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VLOOKUP(C566,SOURCE!V$6:AB$10102,7,0)</f>
        <v>1820</v>
      </c>
      <c r="J566" s="25" t="str">
        <f>VLOOKUP(C566,SOURCE!V$6:AB$10102,6,0)</f>
        <v>RCL3V</v>
      </c>
      <c r="K566" s="26" t="str">
        <f t="shared" si="9"/>
        <v>RCL3V</v>
      </c>
      <c r="L566" s="35" t="str">
        <f>VLOOKUP(C566,SOURCE!V$6:AB$10102,2,0)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VLOOKUP(C567,SOURCE!$V$3:$AC$2923,8,0)</f>
        <v>ITM_EE_STO_I</v>
      </c>
      <c r="E567" s="23" t="str">
        <f>CHAR(34)&amp;VLOOKUP(C567,SOURCE!$V$3:$AC$2923,6,0)&amp;CHAR(34)</f>
        <v>"STO3I"</v>
      </c>
      <c r="F567" s="20" t="str">
        <f>VLOOKUP(C567,SOURCE!$V$3:$AD$2923,9,0)&amp;"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VLOOKUP(C567,SOURCE!V$6:AB$10102,7,0)</f>
        <v>1821</v>
      </c>
      <c r="J567" s="25" t="str">
        <f>VLOOKUP(C567,SOURCE!V$6:AB$10102,6,0)</f>
        <v>STO3I</v>
      </c>
      <c r="K567" s="26" t="str">
        <f t="shared" si="9"/>
        <v>STO3I</v>
      </c>
      <c r="L567" s="35" t="str">
        <f>VLOOKUP(C567,SOURCE!V$6:AB$10102,2,0)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VLOOKUP(C568,SOURCE!$V$3:$AC$2923,8,0)</f>
        <v>ITM_EE_RCL_I</v>
      </c>
      <c r="E568" s="23" t="str">
        <f>CHAR(34)&amp;VLOOKUP(C568,SOURCE!$V$3:$AC$2923,6,0)&amp;CHAR(34)</f>
        <v>"RCL3I"</v>
      </c>
      <c r="F568" s="20" t="str">
        <f>VLOOKUP(C568,SOURCE!$V$3:$AD$2923,9,0)&amp;"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VLOOKUP(C568,SOURCE!V$6:AB$10102,7,0)</f>
        <v>1822</v>
      </c>
      <c r="J568" s="25" t="str">
        <f>VLOOKUP(C568,SOURCE!V$6:AB$10102,6,0)</f>
        <v>RCL3I</v>
      </c>
      <c r="K568" s="26" t="str">
        <f t="shared" si="9"/>
        <v>RCL3I</v>
      </c>
      <c r="L568" s="35" t="str">
        <f>VLOOKUP(C568,SOURCE!V$6:AB$10102,2,0)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VLOOKUP(C569,SOURCE!$V$3:$AC$2923,8,0)</f>
        <v>ITM_EE_STO_V_I</v>
      </c>
      <c r="E569" s="23" t="str">
        <f>CHAR(34)&amp;VLOOKUP(C569,SOURCE!$V$3:$AC$2923,6,0)&amp;CHAR(34)</f>
        <v>"3V/3I"</v>
      </c>
      <c r="F569" s="20" t="str">
        <f>VLOOKUP(C569,SOURCE!$V$3:$AD$2923,9,0)&amp;"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VLOOKUP(C569,SOURCE!V$6:AB$10102,7,0)</f>
        <v>1823</v>
      </c>
      <c r="J569" s="25" t="str">
        <f>VLOOKUP(C569,SOURCE!V$6:AB$10102,6,0)</f>
        <v>3V/3I</v>
      </c>
      <c r="K569" s="26" t="str">
        <f t="shared" si="9"/>
        <v>V/I</v>
      </c>
      <c r="L569" s="35" t="str">
        <f>VLOOKUP(C569,SOURCE!V$6:AB$10102,2,0)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VLOOKUP(C570,SOURCE!$V$3:$AC$2923,8,0)</f>
        <v>ITM_EE_STO_IR</v>
      </c>
      <c r="E570" s="23" t="str">
        <f>CHAR(34)&amp;VLOOKUP(C570,SOURCE!$V$3:$AC$2923,6,0)&amp;CHAR(34)</f>
        <v>"3Ix3Z"</v>
      </c>
      <c r="F570" s="20" t="str">
        <f>VLOOKUP(C570,SOURCE!$V$3:$AD$2923,9,0)&amp;"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VLOOKUP(C570,SOURCE!V$6:AB$10102,7,0)</f>
        <v>1824</v>
      </c>
      <c r="J570" s="25" t="str">
        <f>VLOOKUP(C570,SOURCE!V$6:AB$10102,6,0)</f>
        <v>3Ix3Z</v>
      </c>
      <c r="K570" s="26" t="str">
        <f t="shared" si="9"/>
        <v>ICROSSZ</v>
      </c>
      <c r="L570" s="35" t="str">
        <f>VLOOKUP(C570,SOURCE!V$6:AB$10102,2,0)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VLOOKUP(C571,SOURCE!$V$3:$AC$2923,8,0)</f>
        <v>ITM_EE_STO_V_Z</v>
      </c>
      <c r="E571" s="23" t="str">
        <f>CHAR(34)&amp;VLOOKUP(C571,SOURCE!$V$3:$AC$2923,6,0)&amp;CHAR(34)</f>
        <v>"3V/3Z"</v>
      </c>
      <c r="F571" s="20" t="str">
        <f>VLOOKUP(C571,SOURCE!$V$3:$AD$2923,9,0)&amp;"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VLOOKUP(C571,SOURCE!V$6:AB$10102,7,0)</f>
        <v>1825</v>
      </c>
      <c r="J571" s="25" t="str">
        <f>VLOOKUP(C571,SOURCE!V$6:AB$10102,6,0)</f>
        <v>3V/3Z</v>
      </c>
      <c r="K571" s="26" t="str">
        <f t="shared" si="9"/>
        <v>V/Z</v>
      </c>
      <c r="L571" s="35" t="str">
        <f>VLOOKUP(C571,SOURCE!V$6:AB$10102,2,0)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VLOOKUP(C572,SOURCE!$V$3:$AC$2923,8,0)</f>
        <v>ITM_EE_X2BAL</v>
      </c>
      <c r="E572" s="23" t="str">
        <f>CHAR(34)&amp;VLOOKUP(C572,SOURCE!$V$3:$AC$2923,6,0)&amp;CHAR(34)</f>
        <v>"X&gt;BAL"</v>
      </c>
      <c r="F572" s="20" t="str">
        <f>VLOOKUP(C572,SOURCE!$V$3:$AD$2923,9,0)&amp;"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VLOOKUP(C572,SOURCE!V$6:AB$10102,7,0)</f>
        <v>1826</v>
      </c>
      <c r="J572" s="25" t="str">
        <f>VLOOKUP(C572,SOURCE!V$6:AB$10102,6,0)</f>
        <v>X&gt;BAL</v>
      </c>
      <c r="K572" s="26" t="str">
        <f t="shared" si="9"/>
        <v>X&gt;BAL</v>
      </c>
      <c r="L572" s="35" t="str">
        <f>VLOOKUP(C572,SOURCE!V$6:AB$10102,2,0)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VLOOKUP(C573,SOURCE!$V$3:$AC$2923,8,0)</f>
        <v>ITM_MATX_A</v>
      </c>
      <c r="E573" s="23" t="str">
        <f>CHAR(34)&amp;VLOOKUP(C573,SOURCE!$V$3:$AC$2923,6,0)&amp;CHAR(34)</f>
        <v>"M.A"</v>
      </c>
      <c r="F573" s="20" t="str">
        <f>VLOOKUP(C573,SOURCE!$V$3:$AD$2923,9,0)&amp;"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VLOOKUP(C573,SOURCE!V$6:AB$10102,7,0)</f>
        <v>1827</v>
      </c>
      <c r="J573" s="25" t="str">
        <f>VLOOKUP(C573,SOURCE!V$6:AB$10102,6,0)</f>
        <v>M.A</v>
      </c>
      <c r="K573" s="26" t="str">
        <f t="shared" si="9"/>
        <v>[A]</v>
      </c>
      <c r="L573" s="35" t="str">
        <f>VLOOKUP(C573,SOURCE!V$6:AB$10102,2,0)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VLOOKUP(C574,SOURCE!$V$3:$AC$2923,8,0)</f>
        <v>ITM_op_a</v>
      </c>
      <c r="E574" s="23" t="str">
        <f>CHAR(34)&amp;VLOOKUP(C574,SOURCE!$V$3:$AC$2923,6,0)&amp;CHAR(34)</f>
        <v>"OP_A"</v>
      </c>
      <c r="F574" s="20" t="str">
        <f>VLOOKUP(C574,SOURCE!$V$3:$AD$2923,9,0)&amp;"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VLOOKUP(C574,SOURCE!V$6:AB$10102,7,0)</f>
        <v>1828</v>
      </c>
      <c r="J574" s="25" t="str">
        <f>VLOOKUP(C574,SOURCE!V$6:AB$10102,6,0)</f>
        <v>OP_A</v>
      </c>
      <c r="K574" s="26" t="str">
        <f t="shared" si="9"/>
        <v>a</v>
      </c>
      <c r="L574" s="35" t="str">
        <f>VLOOKUP(C574,SOURCE!V$6:AB$10102,2,0)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VLOOKUP(C575,SOURCE!$V$3:$AC$2923,8,0)</f>
        <v>ITM_op_a2</v>
      </c>
      <c r="E575" s="23" t="str">
        <f>CHAR(34)&amp;VLOOKUP(C575,SOURCE!$V$3:$AC$2923,6,0)&amp;CHAR(34)</f>
        <v>"OP_A^2"</v>
      </c>
      <c r="F575" s="20" t="str">
        <f>VLOOKUP(C575,SOURCE!$V$3:$AD$2923,9,0)&amp;"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VLOOKUP(C575,SOURCE!V$6:AB$10102,7,0)</f>
        <v>1829</v>
      </c>
      <c r="J575" s="25" t="str">
        <f>VLOOKUP(C575,SOURCE!V$6:AB$10102,6,0)</f>
        <v>OP_A^2</v>
      </c>
      <c r="K575" s="26" t="str">
        <f t="shared" si="9"/>
        <v>a^2</v>
      </c>
      <c r="L575" s="35" t="str">
        <f>VLOOKUP(C575,SOURCE!V$6:AB$10102,2,0)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VLOOKUP(C576,SOURCE!$V$3:$AC$2923,8,0)</f>
        <v>ITM_op_j</v>
      </c>
      <c r="E576" s="23" t="str">
        <f>CHAR(34)&amp;VLOOKUP(C576,SOURCE!$V$3:$AC$2923,6,0)&amp;CHAR(34)</f>
        <v>"OP_I"</v>
      </c>
      <c r="F576" s="20" t="str">
        <f>VLOOKUP(C576,SOURCE!$V$3:$AD$2923,9,0)&amp;"           {"&amp;D576&amp;",   "&amp;E576&amp;"},"</f>
        <v>//           {ITM_op_j,   "OP_I"},</v>
      </c>
      <c r="H576" t="b">
        <f>ISNA(VLOOKUP(J576,J577:J$882,1,0))</f>
        <v>1</v>
      </c>
      <c r="I576" s="24">
        <f>VLOOKUP(C576,SOURCE!V$6:AB$10102,7,0)</f>
        <v>1830</v>
      </c>
      <c r="J576" s="25" t="str">
        <f>VLOOKUP(C576,SOURCE!V$6:AB$10102,6,0)</f>
        <v>OP_I</v>
      </c>
      <c r="K576" s="26" t="str">
        <f t="shared" si="9"/>
        <v>i</v>
      </c>
      <c r="L576" s="35" t="str">
        <f>VLOOKUP(C576,SOURCE!V$6:AB$10102,2,0)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VLOOKUP(C577,SOURCE!$V$3:$AC$2923,8,0)</f>
        <v>ITM_2BIN</v>
      </c>
      <c r="E577" s="23" t="str">
        <f>CHAR(34)&amp;VLOOKUP(C577,SOURCE!$V$3:$AC$2923,6,0)&amp;CHAR(34)</f>
        <v>"&gt;BIN"</v>
      </c>
      <c r="F577" s="20" t="str">
        <f>VLOOKUP(C577,SOURCE!$V$3:$AD$2923,9,0)&amp;"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VLOOKUP(C577,SOURCE!V$6:AB$10102,7,0)</f>
        <v>1831</v>
      </c>
      <c r="J577" s="25" t="str">
        <f>VLOOKUP(C577,SOURCE!V$6:AB$10102,6,0)</f>
        <v>&gt;BIN</v>
      </c>
      <c r="K577" s="26" t="str">
        <f t="shared" si="9"/>
        <v>BIN</v>
      </c>
      <c r="L577" s="35" t="str">
        <f>VLOOKUP(C577,SOURCE!V$6:AB$10102,2,0)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VLOOKUP(C578,SOURCE!$V$3:$AC$2923,8,0)</f>
        <v>ITM_2OCT</v>
      </c>
      <c r="E578" s="23" t="str">
        <f>CHAR(34)&amp;VLOOKUP(C578,SOURCE!$V$3:$AC$2923,6,0)&amp;CHAR(34)</f>
        <v>"&gt;OCT"</v>
      </c>
      <c r="F578" s="20" t="str">
        <f>VLOOKUP(C578,SOURCE!$V$3:$AD$2923,9,0)&amp;"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VLOOKUP(C578,SOURCE!V$6:AB$10102,7,0)</f>
        <v>1832</v>
      </c>
      <c r="J578" s="25" t="str">
        <f>VLOOKUP(C578,SOURCE!V$6:AB$10102,6,0)</f>
        <v>&gt;OCT</v>
      </c>
      <c r="K578" s="26" t="str">
        <f t="shared" si="9"/>
        <v>OCT</v>
      </c>
      <c r="L578" s="35" t="str">
        <f>VLOOKUP(C578,SOURCE!V$6:AB$10102,2,0)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VLOOKUP(C579,SOURCE!$V$3:$AC$2923,8,0)</f>
        <v>ITM_2DEC</v>
      </c>
      <c r="E579" s="23" t="str">
        <f>CHAR(34)&amp;VLOOKUP(C579,SOURCE!$V$3:$AC$2923,6,0)&amp;CHAR(34)</f>
        <v>"&gt;DEC"</v>
      </c>
      <c r="F579" s="20" t="str">
        <f>VLOOKUP(C579,SOURCE!$V$3:$AD$2923,9,0)&amp;"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VLOOKUP(C579,SOURCE!V$6:AB$10102,7,0)</f>
        <v>1833</v>
      </c>
      <c r="J579" s="25" t="str">
        <f>VLOOKUP(C579,SOURCE!V$6:AB$10102,6,0)</f>
        <v>&gt;DEC</v>
      </c>
      <c r="K579" s="26" t="str">
        <f t="shared" si="9"/>
        <v>DEC</v>
      </c>
      <c r="L579" s="35" t="str">
        <f>VLOOKUP(C579,SOURCE!V$6:AB$10102,2,0)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VLOOKUP(C580,SOURCE!$V$3:$AC$2923,8,0)</f>
        <v>ITM_2HEX</v>
      </c>
      <c r="E580" s="23" t="str">
        <f>CHAR(34)&amp;VLOOKUP(C580,SOURCE!$V$3:$AC$2923,6,0)&amp;CHAR(34)</f>
        <v>"&gt;HEX"</v>
      </c>
      <c r="F580" s="20" t="str">
        <f>VLOOKUP(C580,SOURCE!$V$3:$AD$2923,9,0)&amp;"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VLOOKUP(C580,SOURCE!V$6:AB$10102,7,0)</f>
        <v>1834</v>
      </c>
      <c r="J580" s="25" t="str">
        <f>VLOOKUP(C580,SOURCE!V$6:AB$10102,6,0)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VLOOKUP(C580,SOURCE!V$6:AB$10102,2,0)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VLOOKUP(C581,SOURCE!$V$3:$AC$2923,8,0)</f>
        <v>ITM_HR_DEG</v>
      </c>
      <c r="E581" s="23" t="str">
        <f>CHAR(34)&amp;VLOOKUP(C581,SOURCE!$V$3:$AC$2923,6,0)&amp;CHAR(34)</f>
        <v>"HOUR"</v>
      </c>
      <c r="F581" s="20" t="str">
        <f>VLOOKUP(C581,SOURCE!$V$3:$AD$2923,9,0)&amp;"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VLOOKUP(C581,SOURCE!V$6:AB$10102,7,0)</f>
        <v>1839</v>
      </c>
      <c r="J581" s="25" t="str">
        <f>VLOOKUP(C581,SOURCE!V$6:AB$10102,6,0)</f>
        <v>HOUR</v>
      </c>
      <c r="K581" s="26" t="str">
        <f t="shared" si="10"/>
        <v>HOUR</v>
      </c>
      <c r="L581" s="35" t="str">
        <f>VLOOKUP(C581,SOURCE!V$6:AB$10102,2,0)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VLOOKUP(C582,SOURCE!$V$3:$AC$2923,8,0)</f>
        <v>ITM_MINUTE</v>
      </c>
      <c r="E582" s="23" t="str">
        <f>CHAR(34)&amp;VLOOKUP(C582,SOURCE!$V$3:$AC$2923,6,0)&amp;CHAR(34)</f>
        <v>"MIN"</v>
      </c>
      <c r="F582" s="20" t="str">
        <f>VLOOKUP(C582,SOURCE!$V$3:$AD$2923,9,0)&amp;"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VLOOKUP(C582,SOURCE!V$6:AB$10102,7,0)</f>
        <v>1840</v>
      </c>
      <c r="J582" s="25" t="str">
        <f>VLOOKUP(C582,SOURCE!V$6:AB$10102,6,0)</f>
        <v>MIN</v>
      </c>
      <c r="K582" s="26" t="str">
        <f t="shared" si="10"/>
        <v>MIN</v>
      </c>
      <c r="L582" s="35" t="str">
        <f>VLOOKUP(C582,SOURCE!V$6:AB$10102,2,0)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VLOOKUP(C583,SOURCE!$V$3:$AC$2923,8,0)</f>
        <v>ITM_SECOND</v>
      </c>
      <c r="E583" s="23" t="str">
        <f>CHAR(34)&amp;VLOOKUP(C583,SOURCE!$V$3:$AC$2923,6,0)&amp;CHAR(34)</f>
        <v>"SEC"</v>
      </c>
      <c r="F583" s="20" t="str">
        <f>VLOOKUP(C583,SOURCE!$V$3:$AD$2923,9,0)&amp;"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VLOOKUP(C583,SOURCE!V$6:AB$10102,7,0)</f>
        <v>1841</v>
      </c>
      <c r="J583" s="25" t="str">
        <f>VLOOKUP(C583,SOURCE!V$6:AB$10102,6,0)</f>
        <v>SEC</v>
      </c>
      <c r="K583" s="26" t="str">
        <f t="shared" si="10"/>
        <v>SEC</v>
      </c>
      <c r="L583" s="35" t="str">
        <f>VLOOKUP(C583,SOURCE!V$6:AB$10102,2,0)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VLOOKUP(C584,SOURCE!$V$3:$AC$2923,8,0)</f>
        <v>ITM_toTIME</v>
      </c>
      <c r="E584" s="23" t="str">
        <f>CHAR(34)&amp;VLOOKUP(C584,SOURCE!$V$3:$AC$2923,6,0)&amp;CHAR(34)</f>
        <v>"&gt;TIME"</v>
      </c>
      <c r="F584" s="20" t="str">
        <f>VLOOKUP(C584,SOURCE!$V$3:$AD$2923,9,0)&amp;"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VLOOKUP(C584,SOURCE!V$6:AB$10102,7,0)</f>
        <v>1842</v>
      </c>
      <c r="J584" s="25" t="str">
        <f>VLOOKUP(C584,SOURCE!V$6:AB$10102,6,0)</f>
        <v>&gt;TIME</v>
      </c>
      <c r="K584" s="26" t="str">
        <f t="shared" si="10"/>
        <v>&gt;TIME</v>
      </c>
      <c r="L584" s="35" t="str">
        <f>VLOOKUP(C584,SOURCE!V$6:AB$10102,2,0)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VLOOKUP(C585,SOURCE!$V$3:$AC$2923,8,0)</f>
        <v>ITM_TIMEto</v>
      </c>
      <c r="E585" s="23" t="str">
        <f>CHAR(34)&amp;VLOOKUP(C585,SOURCE!$V$3:$AC$2923,6,0)&amp;CHAR(34)</f>
        <v>"TIME&gt;"</v>
      </c>
      <c r="F585" s="20" t="str">
        <f>VLOOKUP(C585,SOURCE!$V$3:$AD$2923,9,0)&amp;"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VLOOKUP(C585,SOURCE!V$6:AB$10102,7,0)</f>
        <v>1843</v>
      </c>
      <c r="J585" s="25" t="str">
        <f>VLOOKUP(C585,SOURCE!V$6:AB$10102,6,0)</f>
        <v>TIME&gt;</v>
      </c>
      <c r="K585" s="26" t="str">
        <f t="shared" si="10"/>
        <v>TIME&gt;</v>
      </c>
      <c r="L585" s="35" t="str">
        <f>VLOOKUP(C585,SOURCE!V$6:AB$10102,2,0)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VLOOKUP(C586,SOURCE!$V$3:$AC$2923,8,0)</f>
        <v>KEY_COMPLEX</v>
      </c>
      <c r="E586" s="23" t="str">
        <f>CHAR(34)&amp;VLOOKUP(C586,SOURCE!$V$3:$AC$2923,6,0)&amp;CHAR(34)</f>
        <v>"COMPLEX"</v>
      </c>
      <c r="F586" s="20" t="str">
        <f>VLOOKUP(C586,SOURCE!$V$3:$AD$2923,9,0)&amp;"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VLOOKUP(C586,SOURCE!V$6:AB$10102,7,0)</f>
        <v>1848</v>
      </c>
      <c r="J586" s="25" t="str">
        <f>VLOOKUP(C586,SOURCE!V$6:AB$10102,6,0)</f>
        <v>COMPLEX</v>
      </c>
      <c r="K586" s="26" t="str">
        <f t="shared" si="10"/>
        <v>COMPLEX</v>
      </c>
      <c r="L586" s="35" t="str">
        <f>VLOOKUP(C586,SOURCE!V$6:AB$10102,2,0)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VLOOKUP(C587,SOURCE!$V$3:$AC$2923,8,0)</f>
        <v>ITM_toPOL2</v>
      </c>
      <c r="E587" s="23" t="str">
        <f>CHAR(34)&amp;VLOOKUP(C587,SOURCE!$V$3:$AC$2923,6,0)&amp;CHAR(34)</f>
        <v>"&gt;POLAR"</v>
      </c>
      <c r="F587" s="20" t="str">
        <f>VLOOKUP(C587,SOURCE!$V$3:$AD$2923,9,0)&amp;"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VLOOKUP(C587,SOURCE!V$6:AB$10102,7,0)</f>
        <v>1849</v>
      </c>
      <c r="J587" s="25" t="str">
        <f>VLOOKUP(C587,SOURCE!V$6:AB$10102,6,0)</f>
        <v>&gt;POLAR</v>
      </c>
      <c r="K587" s="26" t="str">
        <f t="shared" si="10"/>
        <v>&gt;P</v>
      </c>
      <c r="L587" s="35" t="str">
        <f>VLOOKUP(C587,SOURCE!V$6:AB$10102,2,0)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VLOOKUP(C588,SOURCE!$V$3:$AC$2923,8,0)</f>
        <v>ITM_toREC2</v>
      </c>
      <c r="E588" s="23" t="str">
        <f>CHAR(34)&amp;VLOOKUP(C588,SOURCE!$V$3:$AC$2923,6,0)&amp;CHAR(34)</f>
        <v>"&gt;RECT"</v>
      </c>
      <c r="F588" s="20" t="str">
        <f>VLOOKUP(C588,SOURCE!$V$3:$AD$2923,9,0)&amp;"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VLOOKUP(C588,SOURCE!V$6:AB$10102,7,0)</f>
        <v>1850</v>
      </c>
      <c r="J588" s="25" t="str">
        <f>VLOOKUP(C588,SOURCE!V$6:AB$10102,6,0)</f>
        <v>&gt;RECT</v>
      </c>
      <c r="K588" s="26" t="str">
        <f t="shared" si="10"/>
        <v>&gt;R</v>
      </c>
      <c r="L588" s="35" t="str">
        <f>VLOOKUP(C588,SOURCE!V$6:AB$10102,2,0)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VLOOKUP(C589,SOURCE!$V$3:$AC$2923,8,0)</f>
        <v>ITM_eRPN_ON</v>
      </c>
      <c r="E589" s="23" t="str">
        <f>CHAR(34)&amp;VLOOKUP(C589,SOURCE!$V$3:$AC$2923,6,0)&amp;CHAR(34)</f>
        <v>"ERPN"</v>
      </c>
      <c r="F589" s="20" t="str">
        <f>VLOOKUP(C589,SOURCE!$V$3:$AD$2923,9,0)&amp;"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VLOOKUP(C589,SOURCE!V$6:AB$10102,7,0)</f>
        <v>1851</v>
      </c>
      <c r="J589" s="25" t="str">
        <f>VLOOKUP(C589,SOURCE!V$6:AB$10102,6,0)</f>
        <v>ERPN</v>
      </c>
      <c r="K589" s="26" t="str">
        <f t="shared" si="10"/>
        <v>eRPN</v>
      </c>
      <c r="L589" s="35" t="str">
        <f>VLOOKUP(C589,SOURCE!V$6:AB$10102,2,0)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VLOOKUP(C590,SOURCE!$V$3:$AC$2923,8,0)</f>
        <v>ITM_eRPN_OFF</v>
      </c>
      <c r="E590" s="23" t="str">
        <f>CHAR(34)&amp;VLOOKUP(C590,SOURCE!$V$3:$AC$2923,6,0)&amp;CHAR(34)</f>
        <v>"RPN"</v>
      </c>
      <c r="F590" s="20" t="str">
        <f>VLOOKUP(C590,SOURCE!$V$3:$AD$2923,9,0)&amp;"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VLOOKUP(C590,SOURCE!V$6:AB$10102,7,0)</f>
        <v>1852</v>
      </c>
      <c r="J590" s="25" t="str">
        <f>VLOOKUP(C590,SOURCE!V$6:AB$10102,6,0)</f>
        <v>RPN</v>
      </c>
      <c r="K590" s="26" t="str">
        <f t="shared" si="10"/>
        <v>RPN</v>
      </c>
      <c r="L590" s="35" t="str">
        <f>VLOOKUP(C590,SOURCE!V$6:AB$10102,2,0)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VLOOKUP(C591,SOURCE!$V$3:$AC$2923,8,0)</f>
        <v>ITM_DTtoJ</v>
      </c>
      <c r="E591" s="23" t="str">
        <f>CHAR(34)&amp;VLOOKUP(C591,SOURCE!$V$3:$AC$2923,6,0)&amp;CHAR(34)</f>
        <v>"DT&gt;J"</v>
      </c>
      <c r="F591" s="20" t="str">
        <f>VLOOKUP(C591,SOURCE!$V$3:$AD$2923,9,0)&amp;"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VLOOKUP(C591,SOURCE!V$6:AB$10102,7,0)</f>
        <v>1862</v>
      </c>
      <c r="J591" s="25" t="str">
        <f>VLOOKUP(C591,SOURCE!V$6:AB$10102,6,0)</f>
        <v>DT&gt;J</v>
      </c>
      <c r="K591" s="26" t="str">
        <f t="shared" si="10"/>
        <v>DT&gt;J</v>
      </c>
      <c r="L591" s="35" t="str">
        <f>VLOOKUP(C591,SOURCE!V$6:AB$10102,2,0)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VLOOKUP(C592,SOURCE!$V$3:$AC$2923,8,0)</f>
        <v>ITM_JtoDT</v>
      </c>
      <c r="E592" s="23" t="str">
        <f>CHAR(34)&amp;VLOOKUP(C592,SOURCE!$V$3:$AC$2923,6,0)&amp;CHAR(34)</f>
        <v>"J&gt;DT"</v>
      </c>
      <c r="F592" s="20" t="str">
        <f>VLOOKUP(C592,SOURCE!$V$3:$AD$2923,9,0)&amp;"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VLOOKUP(C592,SOURCE!V$6:AB$10102,7,0)</f>
        <v>1863</v>
      </c>
      <c r="J592" s="25" t="str">
        <f>VLOOKUP(C592,SOURCE!V$6:AB$10102,6,0)</f>
        <v>J&gt;DT</v>
      </c>
      <c r="K592" s="26" t="str">
        <f t="shared" si="10"/>
        <v>J&gt;DT</v>
      </c>
      <c r="L592" s="35" t="str">
        <f>VLOOKUP(C592,SOURCE!V$6:AB$10102,2,0)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VLOOKUP(C593,SOURCE!$V$3:$AC$2923,8,0)</f>
        <v>ITM_DSPCYCLE</v>
      </c>
      <c r="E593" s="23" t="str">
        <f>CHAR(34)&amp;VLOOKUP(C593,SOURCE!$V$3:$AC$2923,6,0)&amp;CHAR(34)</f>
        <v>"FSE"</v>
      </c>
      <c r="F593" s="20" t="str">
        <f>VLOOKUP(C593,SOURCE!$V$3:$AD$2923,9,0)&amp;"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VLOOKUP(C593,SOURCE!V$6:AB$10102,7,0)</f>
        <v>1864</v>
      </c>
      <c r="J593" s="25" t="str">
        <f>VLOOKUP(C593,SOURCE!V$6:AB$10102,6,0)</f>
        <v>FSE</v>
      </c>
      <c r="K593" s="26" t="str">
        <f t="shared" si="10"/>
        <v>FSE</v>
      </c>
      <c r="L593" s="35" t="str">
        <f>VLOOKUP(C593,SOURCE!V$6:AB$10102,2,0)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VLOOKUP(C594,SOURCE!$V$3:$AC$2923,8,0)</f>
        <v>ITM_SIGFIG</v>
      </c>
      <c r="E594" s="23" t="str">
        <f>CHAR(34)&amp;VLOOKUP(C594,SOURCE!$V$3:$AC$2923,6,0)&amp;CHAR(34)</f>
        <v>"SIG"</v>
      </c>
      <c r="F594" s="20" t="str">
        <f>VLOOKUP(C594,SOURCE!$V$3:$AD$2923,9,0)&amp;"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VLOOKUP(C594,SOURCE!V$6:AB$10102,7,0)</f>
        <v>1866</v>
      </c>
      <c r="J594" s="25" t="str">
        <f>VLOOKUP(C594,SOURCE!V$6:AB$10102,6,0)</f>
        <v>SIG</v>
      </c>
      <c r="K594" s="26" t="str">
        <f t="shared" si="10"/>
        <v>SIG</v>
      </c>
      <c r="L594" s="35" t="str">
        <f>VLOOKUP(C594,SOURCE!V$6:AB$10102,2,0)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VLOOKUP(C595,SOURCE!$V$3:$AC$2923,8,0)</f>
        <v>ITM_UNIT</v>
      </c>
      <c r="E595" s="23" t="str">
        <f>CHAR(34)&amp;VLOOKUP(C595,SOURCE!$V$3:$AC$2923,6,0)&amp;CHAR(34)</f>
        <v>"UNIT"</v>
      </c>
      <c r="F595" s="20" t="str">
        <f>VLOOKUP(C595,SOURCE!$V$3:$AD$2923,9,0)&amp;"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VLOOKUP(C595,SOURCE!V$6:AB$10102,7,0)</f>
        <v>1867</v>
      </c>
      <c r="J595" s="25" t="str">
        <f>VLOOKUP(C595,SOURCE!V$6:AB$10102,6,0)</f>
        <v>UNIT</v>
      </c>
      <c r="K595" s="26" t="str">
        <f t="shared" si="10"/>
        <v>UNIT</v>
      </c>
      <c r="L595" s="35" t="str">
        <f>VLOOKUP(C595,SOURCE!V$6:AB$10102,2,0)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VLOOKUP(C596,SOURCE!$V$3:$AC$2923,8,0)</f>
        <v>ITM_ROUND2</v>
      </c>
      <c r="E596" s="23" t="str">
        <f>CHAR(34)&amp;VLOOKUP(C596,SOURCE!$V$3:$AC$2923,6,0)&amp;CHAR(34)</f>
        <v>"ROUND"</v>
      </c>
      <c r="F596" s="20" t="str">
        <f>VLOOKUP(C596,SOURCE!$V$3:$AD$2923,9,0)&amp;"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VLOOKUP(C596,SOURCE!V$6:AB$10102,7,0)</f>
        <v>1868</v>
      </c>
      <c r="J596" s="25" t="str">
        <f>VLOOKUP(C596,SOURCE!V$6:AB$10102,6,0)</f>
        <v>ROUND</v>
      </c>
      <c r="K596" s="26" t="str">
        <f t="shared" si="10"/>
        <v>ROUND</v>
      </c>
      <c r="L596" s="35" t="str">
        <f>VLOOKUP(C596,SOURCE!V$6:AB$10102,2,0)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VLOOKUP(C597,SOURCE!$V$3:$AC$2923,8,0)</f>
        <v>ITM_ROUNDI2</v>
      </c>
      <c r="E597" s="23" t="str">
        <f>CHAR(34)&amp;VLOOKUP(C597,SOURCE!$V$3:$AC$2923,6,0)&amp;CHAR(34)</f>
        <v>"ROUNDI"</v>
      </c>
      <c r="F597" s="20" t="str">
        <f>VLOOKUP(C597,SOURCE!$V$3:$AD$2923,9,0)&amp;"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VLOOKUP(C597,SOURCE!V$6:AB$10102,7,0)</f>
        <v>1869</v>
      </c>
      <c r="J597" s="25" t="str">
        <f>VLOOKUP(C597,SOURCE!V$6:AB$10102,6,0)</f>
        <v>ROUNDI</v>
      </c>
      <c r="K597" s="26" t="str">
        <f t="shared" si="10"/>
        <v>ROUNDI</v>
      </c>
      <c r="L597" s="35" t="str">
        <f>VLOOKUP(C597,SOURCE!V$6:AB$10102,2,0)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VLOOKUP(C598,SOURCE!$V$3:$AC$2923,8,0)</f>
        <v>ITM_RI</v>
      </c>
      <c r="E598" s="23" t="str">
        <f>CHAR(34)&amp;VLOOKUP(C598,SOURCE!$V$3:$AC$2923,6,0)&amp;CHAR(34)</f>
        <v>"&gt;I"</v>
      </c>
      <c r="F598" s="20" t="str">
        <f>VLOOKUP(C598,SOURCE!$V$3:$AD$2923,9,0)&amp;"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VLOOKUP(C598,SOURCE!V$6:AB$10102,7,0)</f>
        <v>1871</v>
      </c>
      <c r="J598" s="25" t="str">
        <f>VLOOKUP(C598,SOURCE!V$6:AB$10102,6,0)</f>
        <v>&gt;I</v>
      </c>
      <c r="K598" s="26" t="str">
        <f t="shared" si="10"/>
        <v>&gt;I</v>
      </c>
      <c r="L598" s="35" t="str">
        <f>VLOOKUP(C598,SOURCE!V$6:AB$10102,2,0)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VLOOKUP(C599,SOURCE!$V$3:$AC$2923,8,0)</f>
        <v>ITM_HASH_JM</v>
      </c>
      <c r="E599" s="23" t="str">
        <f>CHAR(34)&amp;VLOOKUP(C599,SOURCE!$V$3:$AC$2923,6,0)&amp;CHAR(34)</f>
        <v>"&gt;INT"</v>
      </c>
      <c r="F599" s="20" t="str">
        <f>VLOOKUP(C599,SOURCE!$V$3:$AD$2923,9,0)&amp;"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VLOOKUP(C599,SOURCE!V$6:AB$10102,7,0)</f>
        <v>1872</v>
      </c>
      <c r="J599" s="25" t="str">
        <f>VLOOKUP(C599,SOURCE!V$6:AB$10102,6,0)</f>
        <v>&gt;INT</v>
      </c>
      <c r="K599" s="26" t="str">
        <f t="shared" si="10"/>
        <v>#</v>
      </c>
      <c r="L599" s="35" t="str">
        <f>VLOOKUP(C599,SOURCE!V$6:AB$10102,2,0)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VLOOKUP(C600,SOURCE!$V$3:$AC$2923,8,0)</f>
        <v>ITM_DRG</v>
      </c>
      <c r="E600" s="23" t="str">
        <f>CHAR(34)&amp;VLOOKUP(C600,SOURCE!$V$3:$AC$2923,6,0)&amp;CHAR(34)</f>
        <v>"DRG"</v>
      </c>
      <c r="F600" s="20" t="str">
        <f>VLOOKUP(C600,SOURCE!$V$3:$AD$2923,9,0)&amp;"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VLOOKUP(C600,SOURCE!V$6:AB$10102,7,0)</f>
        <v>1873</v>
      </c>
      <c r="J600" s="25" t="str">
        <f>VLOOKUP(C600,SOURCE!V$6:AB$10102,6,0)</f>
        <v>DRG</v>
      </c>
      <c r="K600" s="26" t="str">
        <f t="shared" si="10"/>
        <v>DRG</v>
      </c>
      <c r="L600" s="35" t="str">
        <f>VLOOKUP(C600,SOURCE!V$6:AB$10102,2,0)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VLOOKUP(C601,SOURCE!$V$3:$AC$2923,8,0)</f>
        <v>CHR_caseUP</v>
      </c>
      <c r="E601" s="23" t="str">
        <f>CHAR(34)&amp;VLOOKUP(C601,SOURCE!$V$3:$AC$2923,6,0)&amp;CHAR(34)</f>
        <v>"CASEUP"</v>
      </c>
      <c r="F601" s="20" t="str">
        <f>VLOOKUP(C601,SOURCE!$V$3:$AD$2923,9,0)&amp;"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VLOOKUP(C601,SOURCE!V$6:AB$10102,7,0)</f>
        <v>1878</v>
      </c>
      <c r="J601" s="25" t="str">
        <f>VLOOKUP(C601,SOURCE!V$6:AB$10102,6,0)</f>
        <v>CASEUP</v>
      </c>
      <c r="K601" s="26" t="str">
        <f t="shared" si="10"/>
        <v>CASEUP</v>
      </c>
      <c r="L601" s="35" t="str">
        <f>VLOOKUP(C601,SOURCE!V$6:AB$10102,2,0)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VLOOKUP(C602,SOURCE!$V$3:$AC$2923,8,0)</f>
        <v>CHR_caseDN</v>
      </c>
      <c r="E602" s="23" t="str">
        <f>CHAR(34)&amp;VLOOKUP(C602,SOURCE!$V$3:$AC$2923,6,0)&amp;CHAR(34)</f>
        <v>"CASEDN"</v>
      </c>
      <c r="F602" s="20" t="str">
        <f>VLOOKUP(C602,SOURCE!$V$3:$AD$2923,9,0)&amp;"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VLOOKUP(C602,SOURCE!V$6:AB$10102,7,0)</f>
        <v>1879</v>
      </c>
      <c r="J602" s="25" t="str">
        <f>VLOOKUP(C602,SOURCE!V$6:AB$10102,6,0)</f>
        <v>CASEDN</v>
      </c>
      <c r="K602" s="26" t="str">
        <f t="shared" si="10"/>
        <v>CASEDN</v>
      </c>
      <c r="L602" s="35" t="str">
        <f>VLOOKUP(C602,SOURCE!V$6:AB$10102,2,0)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VLOOKUP(C603,SOURCE!$V$3:$AC$2923,8,0)</f>
        <v>ITM_LISTXY</v>
      </c>
      <c r="E603" s="23" t="str">
        <f>CHAR(34)&amp;VLOOKUP(C603,SOURCE!$V$3:$AC$2923,6,0)&amp;CHAR(34)</f>
        <v>"LISTXY"</v>
      </c>
      <c r="F603" s="20" t="str">
        <f>VLOOKUP(C603,SOURCE!$V$3:$AD$2923,9,0)&amp;"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VLOOKUP(C603,SOURCE!V$6:AB$10102,7,0)</f>
        <v>1880</v>
      </c>
      <c r="J603" s="25" t="str">
        <f>VLOOKUP(C603,SOURCE!V$6:AB$10102,6,0)</f>
        <v>LISTXY</v>
      </c>
      <c r="K603" s="26" t="str">
        <f t="shared" si="10"/>
        <v>LISTXY</v>
      </c>
      <c r="L603" s="35">
        <f>VLOOKUP(C603,SOURCE!V$6:AB$10102,2,0)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VLOOKUP(C604,SOURCE!$V$3:$AC$2923,8,0)</f>
        <v>ITM_SH_ERPN</v>
      </c>
      <c r="E604" s="23" t="str">
        <f>CHAR(34)&amp;VLOOKUP(C604,SOURCE!$V$3:$AC$2923,6,0)&amp;CHAR(34)</f>
        <v>"ERPN?"</v>
      </c>
      <c r="F604" s="20" t="str">
        <f>VLOOKUP(C604,SOURCE!$V$3:$AD$2923,9,0)&amp;"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VLOOKUP(C604,SOURCE!V$6:AB$10102,7,0)</f>
        <v>1881</v>
      </c>
      <c r="J604" s="25" t="str">
        <f>VLOOKUP(C604,SOURCE!V$6:AB$10102,6,0)</f>
        <v>ERPN?</v>
      </c>
      <c r="K604" s="26" t="str">
        <f t="shared" si="10"/>
        <v>eRPN?</v>
      </c>
      <c r="L604" s="35" t="str">
        <f>VLOOKUP(C604,SOURCE!V$6:AB$10102,2,0)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VLOOKUP(C605,SOURCE!$V$3:$AC$2923,8,0)</f>
        <v>ITM_ms</v>
      </c>
      <c r="E605" s="23" t="str">
        <f>CHAR(34)&amp;VLOOKUP(C605,SOURCE!$V$3:$AC$2923,6,0)&amp;CHAR(34)</f>
        <v>".MS"</v>
      </c>
      <c r="F605" s="20" t="str">
        <f>VLOOKUP(C605,SOURCE!$V$3:$AD$2923,9,0)&amp;"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VLOOKUP(C605,SOURCE!V$6:AB$10102,7,0)</f>
        <v>1909</v>
      </c>
      <c r="J605" s="25" t="str">
        <f>VLOOKUP(C605,SOURCE!V$6:AB$10102,6,0)</f>
        <v>.MS</v>
      </c>
      <c r="K605" s="26" t="str">
        <f t="shared" si="10"/>
        <v>.ms</v>
      </c>
      <c r="L605" s="35" t="str">
        <f>VLOOKUP(C605,SOURCE!V$6:AB$10102,2,0)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VLOOKUP(C606,SOURCE!$V$3:$AC$2923,8,0)</f>
        <v>ITM_msTo</v>
      </c>
      <c r="E606" s="23" t="str">
        <f>CHAR(34)&amp;VLOOKUP(C606,SOURCE!$V$3:$AC$2923,6,0)&amp;CHAR(34)</f>
        <v>".MS^MINUS^1"</v>
      </c>
      <c r="F606" s="20" t="str">
        <f>VLOOKUP(C606,SOURCE!$V$3:$AD$2923,9,0)&amp;"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VLOOKUP(C606,SOURCE!V$6:AB$10102,7,0)</f>
        <v>1910</v>
      </c>
      <c r="J606" s="25" t="str">
        <f>VLOOKUP(C606,SOURCE!V$6:AB$10102,6,0)</f>
        <v>.MS^MINUS^1</v>
      </c>
      <c r="K606" s="26" t="str">
        <f t="shared" si="10"/>
        <v>.ms^MINUS^1</v>
      </c>
      <c r="L606" s="35" t="str">
        <f>VLOOKUP(C606,SOURCE!V$6:AB$10102,2,0)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VLOOKUP(C607,SOURCE!$V$3:$AC$2923,8,0)</f>
        <v>ITM_XXEQ</v>
      </c>
      <c r="E607" s="23" t="str">
        <f>CHAR(34)&amp;VLOOKUP(C607,SOURCE!$V$3:$AC$2923,6,0)&amp;CHAR(34)</f>
        <v>"X.XEQ"</v>
      </c>
      <c r="F607" s="20" t="str">
        <f>VLOOKUP(C607,SOURCE!$V$3:$AD$2923,9,0)&amp;"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VLOOKUP(C607,SOURCE!V$6:AB$10102,7,0)</f>
        <v>1912</v>
      </c>
      <c r="J607" s="25" t="str">
        <f>VLOOKUP(C607,SOURCE!V$6:AB$10102,6,0)</f>
        <v>X.XEQ</v>
      </c>
      <c r="K607" s="26" t="str">
        <f t="shared" si="10"/>
        <v>X.XEQ</v>
      </c>
      <c r="L607" s="35" t="str">
        <f>VLOOKUP(C607,SOURCE!V$6:AB$10102,2,0)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VLOOKUP(C608,SOURCE!$V$3:$AC$2923,8,0)</f>
        <v>ITM_HPRP</v>
      </c>
      <c r="E608" s="23" t="str">
        <f>CHAR(34)&amp;VLOOKUP(C608,SOURCE!$V$3:$AC$2923,6,0)&amp;CHAR(34)</f>
        <v>"HP.RP"</v>
      </c>
      <c r="F608" s="20" t="str">
        <f>VLOOKUP(C608,SOURCE!$V$3:$AD$2923,9,0)&amp;"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VLOOKUP(C608,SOURCE!V$6:AB$10102,7,0)</f>
        <v>1917</v>
      </c>
      <c r="J608" s="25" t="str">
        <f>VLOOKUP(C608,SOURCE!V$6:AB$10102,6,0)</f>
        <v>HP.RP</v>
      </c>
      <c r="K608" s="26" t="str">
        <f t="shared" si="10"/>
        <v>HP.RP</v>
      </c>
      <c r="L608" s="35" t="str">
        <f>VLOOKUP(C608,SOURCE!V$6:AB$10102,2,0)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VLOOKUP(C609,SOURCE!$V$3:$AC$2923,8,0)</f>
        <v>ITM_STKTO3x1</v>
      </c>
      <c r="E609" s="23" t="str">
        <f>CHAR(34)&amp;VLOOKUP(C609,SOURCE!$V$3:$AC$2923,6,0)&amp;CHAR(34)</f>
        <v>"ZYX&gt;M"</v>
      </c>
      <c r="F609" s="20" t="str">
        <f>VLOOKUP(C609,SOURCE!$V$3:$AD$2923,9,0)&amp;"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VLOOKUP(C609,SOURCE!V$6:AB$10102,7,0)</f>
        <v>1931</v>
      </c>
      <c r="J609" s="25" t="str">
        <f>VLOOKUP(C609,SOURCE!V$6:AB$10102,6,0)</f>
        <v>ZYX&gt;M</v>
      </c>
      <c r="K609" s="26" t="str">
        <f t="shared" si="10"/>
        <v>zyx&gt;M</v>
      </c>
      <c r="L609" s="35" t="str">
        <f>VLOOKUP(C609,SOURCE!V$6:AB$10102,2,0)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VLOOKUP(C610,SOURCE!$V$3:$AC$2923,8,0)</f>
        <v>ITM_XPARSE</v>
      </c>
      <c r="E610" s="23" t="str">
        <f>CHAR(34)&amp;VLOOKUP(C610,SOURCE!$V$3:$AC$2923,6,0)&amp;CHAR(34)</f>
        <v>"ALPHA.PARSE"</v>
      </c>
      <c r="F610" s="20" t="str">
        <f>VLOOKUP(C610,SOURCE!$V$3:$AD$2923,9,0)&amp;"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VLOOKUP(C610,SOURCE!V$6:AB$10102,7,0)</f>
        <v>1932</v>
      </c>
      <c r="J610" s="25" t="str">
        <f>VLOOKUP(C610,SOURCE!V$6:AB$10102,6,0)</f>
        <v>ALPHA.PARSE</v>
      </c>
      <c r="K610" s="26" t="str">
        <f t="shared" si="10"/>
        <v>alpha.PARSE</v>
      </c>
      <c r="L610" s="35" t="str">
        <f>VLOOKUP(C610,SOURCE!V$6:AB$10102,2,0)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VLOOKUP(C611,SOURCE!$V$3:$AC$2923,8,0)</f>
        <v>ITM_FLGSV</v>
      </c>
      <c r="E611" s="23" t="str">
        <f>CHAR(34)&amp;VLOOKUP(C611,SOURCE!$V$3:$AC$2923,6,0)&amp;CHAR(34)</f>
        <v>"FLGS"</v>
      </c>
      <c r="F611" s="20" t="str">
        <f>VLOOKUP(C611,SOURCE!$V$3:$AD$2923,9,0)&amp;"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VLOOKUP(C611,SOURCE!V$6:AB$10102,7,0)</f>
        <v>1935</v>
      </c>
      <c r="J611" s="25" t="str">
        <f>VLOOKUP(C611,SOURCE!V$6:AB$10102,6,0)</f>
        <v>FLGS</v>
      </c>
      <c r="K611" s="26" t="str">
        <f t="shared" si="10"/>
        <v>FLGS</v>
      </c>
      <c r="L611" s="35" t="str">
        <f>VLOOKUP(C611,SOURCE!V$6:AB$10102,2,0)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VLOOKUP(C612,SOURCE!$V$3:$AC$2923,8,0)</f>
        <v>ITM_CPXI</v>
      </c>
      <c r="E612" s="23" t="str">
        <f>CHAR(34)&amp;VLOOKUP(C612,SOURCE!$V$3:$AC$2923,6,0)&amp;CHAR(34)</f>
        <v>"CPXI"</v>
      </c>
      <c r="F612" s="20" t="str">
        <f>VLOOKUP(C612,SOURCE!$V$3:$AD$2923,9,0)&amp;"           {"&amp;D612&amp;",   "&amp;E612&amp;"},"</f>
        <v>//           {ITM_CPXI,   "CPXI"},</v>
      </c>
      <c r="H612" t="b">
        <f>ISNA(VLOOKUP(J612,J613:J$882,1,0))</f>
        <v>1</v>
      </c>
      <c r="I612" s="24">
        <f>VLOOKUP(C612,SOURCE!V$6:AB$10102,7,0)</f>
        <v>1936</v>
      </c>
      <c r="J612" s="25" t="str">
        <f>VLOOKUP(C612,SOURCE!V$6:AB$10102,6,0)</f>
        <v>CPXI</v>
      </c>
      <c r="K612" s="26" t="str">
        <f t="shared" si="10"/>
        <v>CPXi</v>
      </c>
      <c r="L612" s="35" t="str">
        <f>VLOOKUP(C612,SOURCE!V$6:AB$10102,2,0)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"CPXi"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VLOOKUP(C613,SOURCE!$V$3:$AC$2923,8,0)</f>
        <v>ITM_CPXJ</v>
      </c>
      <c r="E613" s="23" t="str">
        <f>CHAR(34)&amp;VLOOKUP(C613,SOURCE!$V$3:$AC$2923,6,0)&amp;CHAR(34)</f>
        <v>"CPXJ"</v>
      </c>
      <c r="F613" s="20" t="str">
        <f>VLOOKUP(C613,SOURCE!$V$3:$AD$2923,9,0)&amp;"           {"&amp;D613&amp;",   "&amp;E613&amp;"},"</f>
        <v>//           {ITM_CPXJ,   "CPXJ"},</v>
      </c>
      <c r="H613" t="b">
        <f>ISNA(VLOOKUP(J613,J614:J$882,1,0))</f>
        <v>1</v>
      </c>
      <c r="I613" s="24">
        <f>VLOOKUP(C613,SOURCE!V$6:AB$10102,7,0)</f>
        <v>1937</v>
      </c>
      <c r="J613" s="25" t="str">
        <f>VLOOKUP(C613,SOURCE!V$6:AB$10102,6,0)</f>
        <v>CPXJ</v>
      </c>
      <c r="K613" s="26" t="str">
        <f t="shared" si="10"/>
        <v>CPXj</v>
      </c>
      <c r="L613" s="35" t="str">
        <f>VLOOKUP(C613,SOURCE!V$6:AB$10102,2,0)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"CPXj"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VLOOKUP(C614,SOURCE!$V$3:$AC$2923,8,0)</f>
        <v>ITM_SSIZE4</v>
      </c>
      <c r="E614" s="23" t="str">
        <f>CHAR(34)&amp;VLOOKUP(C614,SOURCE!$V$3:$AC$2923,6,0)&amp;CHAR(34)</f>
        <v>"SSIZE4"</v>
      </c>
      <c r="F614" s="20" t="str">
        <f>VLOOKUP(C614,SOURCE!$V$3:$AD$2923,9,0)&amp;"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VLOOKUP(C614,SOURCE!V$6:AB$10102,7,0)</f>
        <v>1938</v>
      </c>
      <c r="J614" s="25" t="str">
        <f>VLOOKUP(C614,SOURCE!V$6:AB$10102,6,0)</f>
        <v>SSIZE4</v>
      </c>
      <c r="K614" s="26" t="str">
        <f t="shared" si="10"/>
        <v>SSIZE4</v>
      </c>
      <c r="L614" s="35" t="str">
        <f>VLOOKUP(C614,SOURCE!V$6:AB$10102,2,0)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VLOOKUP(C615,SOURCE!$V$3:$AC$2923,8,0)</f>
        <v>ITM_SSIZE8</v>
      </c>
      <c r="E615" s="23" t="str">
        <f>CHAR(34)&amp;VLOOKUP(C615,SOURCE!$V$3:$AC$2923,6,0)&amp;CHAR(34)</f>
        <v>"SSIZE8"</v>
      </c>
      <c r="F615" s="20" t="str">
        <f>VLOOKUP(C615,SOURCE!$V$3:$AD$2923,9,0)&amp;"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VLOOKUP(C615,SOURCE!V$6:AB$10102,7,0)</f>
        <v>1939</v>
      </c>
      <c r="J615" s="25" t="str">
        <f>VLOOKUP(C615,SOURCE!V$6:AB$10102,6,0)</f>
        <v>SSIZE8</v>
      </c>
      <c r="K615" s="26" t="str">
        <f t="shared" si="10"/>
        <v>SSIZE8</v>
      </c>
      <c r="L615" s="35" t="str">
        <f>VLOOKUP(C615,SOURCE!V$6:AB$10102,2,0)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VLOOKUP(C616,SOURCE!$V$3:$AC$2923,8,0)</f>
        <v>ITM_POLAR</v>
      </c>
      <c r="E616" s="23" t="str">
        <f>CHAR(34)&amp;VLOOKUP(C616,SOURCE!$V$3:$AC$2923,6,0)&amp;CHAR(34)</f>
        <v>"POLAR"</v>
      </c>
      <c r="F616" s="20" t="str">
        <f>VLOOKUP(C616,SOURCE!$V$3:$AD$2923,9,0)&amp;"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VLOOKUP(C616,SOURCE!V$6:AB$10102,7,0)</f>
        <v>1946</v>
      </c>
      <c r="J616" s="25" t="str">
        <f>VLOOKUP(C616,SOURCE!V$6:AB$10102,6,0)</f>
        <v>POLAR</v>
      </c>
      <c r="K616" s="26" t="str">
        <f t="shared" si="10"/>
        <v>POLAR</v>
      </c>
      <c r="L616" s="35" t="str">
        <f>VLOOKUP(C616,SOURCE!V$6:AB$10102,2,0)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VLOOKUP(C617,SOURCE!$V$3:$AC$2923,8,0)</f>
        <v>ITM_RECT</v>
      </c>
      <c r="E617" s="23" t="str">
        <f>CHAR(34)&amp;VLOOKUP(C617,SOURCE!$V$3:$AC$2923,6,0)&amp;CHAR(34)</f>
        <v>"RECT"</v>
      </c>
      <c r="F617" s="20" t="str">
        <f>VLOOKUP(C617,SOURCE!$V$3:$AD$2923,9,0)&amp;"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VLOOKUP(C617,SOURCE!V$6:AB$10102,7,0)</f>
        <v>1949</v>
      </c>
      <c r="J617" s="25" t="str">
        <f>VLOOKUP(C617,SOURCE!V$6:AB$10102,6,0)</f>
        <v>RECT</v>
      </c>
      <c r="K617" s="26" t="str">
        <f t="shared" si="10"/>
        <v>RECT</v>
      </c>
      <c r="L617" s="35" t="str">
        <f>VLOOKUP(C617,SOURCE!V$6:AB$10102,2,0)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VLOOKUP(C618,SOURCE!$V$3:$AC$2923,8,0)</f>
        <v>ITM_XEDIT</v>
      </c>
      <c r="E618" s="23" t="str">
        <f>CHAR(34)&amp;VLOOKUP(C618,SOURCE!$V$3:$AC$2923,6,0)&amp;CHAR(34)</f>
        <v>"X.EDIT"</v>
      </c>
      <c r="F618" s="20" t="str">
        <f>VLOOKUP(C618,SOURCE!$V$3:$AD$2923,9,0)&amp;"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VLOOKUP(C618,SOURCE!V$6:AB$10102,7,0)</f>
        <v>1957</v>
      </c>
      <c r="J618" s="25" t="str">
        <f>VLOOKUP(C618,SOURCE!V$6:AB$10102,6,0)</f>
        <v>X.EDIT</v>
      </c>
      <c r="K618" s="26" t="str">
        <f t="shared" si="10"/>
        <v>X.EDIT</v>
      </c>
      <c r="L618" s="35" t="str">
        <f>VLOOKUP(C618,SOURCE!V$6:AB$10102,2,0)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VLOOKUP(C619,SOURCE!$V$3:$AC$2923,8,0)</f>
        <v>ITM_X_P1</v>
      </c>
      <c r="E619" s="23" t="str">
        <f>CHAR(34)&amp;VLOOKUP(C619,SOURCE!$V$3:$AC$2923,6,0)&amp;CHAR(34)</f>
        <v>"XEQM01"</v>
      </c>
      <c r="F619" s="20" t="str">
        <f>VLOOKUP(C619,SOURCE!$V$3:$AD$2923,9,0)&amp;"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VLOOKUP(C619,SOURCE!V$6:AB$10102,7,0)</f>
        <v>1965</v>
      </c>
      <c r="J619" s="25" t="str">
        <f>VLOOKUP(C619,SOURCE!V$6:AB$10102,6,0)</f>
        <v>XEQM01</v>
      </c>
      <c r="K619" s="26" t="str">
        <f t="shared" si="10"/>
        <v>XEQM01</v>
      </c>
      <c r="L619" s="35" t="str">
        <f>VLOOKUP(C619,SOURCE!V$6:AB$10102,2,0)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VLOOKUP(C620,SOURCE!$V$3:$AC$2923,8,0)</f>
        <v>ITM_X_P2</v>
      </c>
      <c r="E620" s="23" t="str">
        <f>CHAR(34)&amp;VLOOKUP(C620,SOURCE!$V$3:$AC$2923,6,0)&amp;CHAR(34)</f>
        <v>"XEQM02"</v>
      </c>
      <c r="F620" s="20" t="str">
        <f>VLOOKUP(C620,SOURCE!$V$3:$AD$2923,9,0)&amp;"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VLOOKUP(C620,SOURCE!V$6:AB$10102,7,0)</f>
        <v>1966</v>
      </c>
      <c r="J620" s="25" t="str">
        <f>VLOOKUP(C620,SOURCE!V$6:AB$10102,6,0)</f>
        <v>XEQM02</v>
      </c>
      <c r="K620" s="26" t="str">
        <f t="shared" si="10"/>
        <v>XEQM02</v>
      </c>
      <c r="L620" s="35" t="str">
        <f>VLOOKUP(C620,SOURCE!V$6:AB$10102,2,0)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VLOOKUP(C621,SOURCE!$V$3:$AC$2923,8,0)</f>
        <v>ITM_X_P3</v>
      </c>
      <c r="E621" s="23" t="str">
        <f>CHAR(34)&amp;VLOOKUP(C621,SOURCE!$V$3:$AC$2923,6,0)&amp;CHAR(34)</f>
        <v>"XEQM03"</v>
      </c>
      <c r="F621" s="20" t="str">
        <f>VLOOKUP(C621,SOURCE!$V$3:$AD$2923,9,0)&amp;"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VLOOKUP(C621,SOURCE!V$6:AB$10102,7,0)</f>
        <v>1967</v>
      </c>
      <c r="J621" s="25" t="str">
        <f>VLOOKUP(C621,SOURCE!V$6:AB$10102,6,0)</f>
        <v>XEQM03</v>
      </c>
      <c r="K621" s="26" t="str">
        <f t="shared" si="10"/>
        <v>XEQM03</v>
      </c>
      <c r="L621" s="35" t="str">
        <f>VLOOKUP(C621,SOURCE!V$6:AB$10102,2,0)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VLOOKUP(C622,SOURCE!$V$3:$AC$2923,8,0)</f>
        <v>ITM_X_P4</v>
      </c>
      <c r="E622" s="23" t="str">
        <f>CHAR(34)&amp;VLOOKUP(C622,SOURCE!$V$3:$AC$2923,6,0)&amp;CHAR(34)</f>
        <v>"XEQM04"</v>
      </c>
      <c r="F622" s="20" t="str">
        <f>VLOOKUP(C622,SOURCE!$V$3:$AD$2923,9,0)&amp;"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VLOOKUP(C622,SOURCE!V$6:AB$10102,7,0)</f>
        <v>1968</v>
      </c>
      <c r="J622" s="25" t="str">
        <f>VLOOKUP(C622,SOURCE!V$6:AB$10102,6,0)</f>
        <v>XEQM04</v>
      </c>
      <c r="K622" s="26" t="str">
        <f t="shared" si="10"/>
        <v>XEQM04</v>
      </c>
      <c r="L622" s="35" t="str">
        <f>VLOOKUP(C622,SOURCE!V$6:AB$10102,2,0)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VLOOKUP(C623,SOURCE!$V$3:$AC$2923,8,0)</f>
        <v>ITM_X_P5</v>
      </c>
      <c r="E623" s="23" t="str">
        <f>CHAR(34)&amp;VLOOKUP(C623,SOURCE!$V$3:$AC$2923,6,0)&amp;CHAR(34)</f>
        <v>"XEQM05"</v>
      </c>
      <c r="F623" s="20" t="str">
        <f>VLOOKUP(C623,SOURCE!$V$3:$AD$2923,9,0)&amp;"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VLOOKUP(C623,SOURCE!V$6:AB$10102,7,0)</f>
        <v>1969</v>
      </c>
      <c r="J623" s="25" t="str">
        <f>VLOOKUP(C623,SOURCE!V$6:AB$10102,6,0)</f>
        <v>XEQM05</v>
      </c>
      <c r="K623" s="26" t="str">
        <f t="shared" si="10"/>
        <v>XEQM05</v>
      </c>
      <c r="L623" s="35" t="str">
        <f>VLOOKUP(C623,SOURCE!V$6:AB$10102,2,0)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VLOOKUP(C624,SOURCE!$V$3:$AC$2923,8,0)</f>
        <v>ITM_X_P6</v>
      </c>
      <c r="E624" s="23" t="str">
        <f>CHAR(34)&amp;VLOOKUP(C624,SOURCE!$V$3:$AC$2923,6,0)&amp;CHAR(34)</f>
        <v>"XEQM06"</v>
      </c>
      <c r="F624" s="20" t="str">
        <f>VLOOKUP(C624,SOURCE!$V$3:$AD$2923,9,0)&amp;"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VLOOKUP(C624,SOURCE!V$6:AB$10102,7,0)</f>
        <v>1970</v>
      </c>
      <c r="J624" s="25" t="str">
        <f>VLOOKUP(C624,SOURCE!V$6:AB$10102,6,0)</f>
        <v>XEQM06</v>
      </c>
      <c r="K624" s="26" t="str">
        <f t="shared" si="10"/>
        <v>XEQM06</v>
      </c>
      <c r="L624" s="35" t="str">
        <f>VLOOKUP(C624,SOURCE!V$6:AB$10102,2,0)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VLOOKUP(C625,SOURCE!$V$3:$AC$2923,8,0)</f>
        <v>ITM_X_f1</v>
      </c>
      <c r="E625" s="23" t="str">
        <f>CHAR(34)&amp;VLOOKUP(C625,SOURCE!$V$3:$AC$2923,6,0)&amp;CHAR(34)</f>
        <v>"XEQM07"</v>
      </c>
      <c r="F625" s="20" t="str">
        <f>VLOOKUP(C625,SOURCE!$V$3:$AD$2923,9,0)&amp;"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VLOOKUP(C625,SOURCE!V$6:AB$10102,7,0)</f>
        <v>1971</v>
      </c>
      <c r="J625" s="25" t="str">
        <f>VLOOKUP(C625,SOURCE!V$6:AB$10102,6,0)</f>
        <v>XEQM07</v>
      </c>
      <c r="K625" s="26" t="str">
        <f t="shared" si="10"/>
        <v>XEQM07</v>
      </c>
      <c r="L625" s="35" t="str">
        <f>VLOOKUP(C625,SOURCE!V$6:AB$10102,2,0)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VLOOKUP(C626,SOURCE!$V$3:$AC$2923,8,0)</f>
        <v>ITM_X_f2</v>
      </c>
      <c r="E626" s="23" t="str">
        <f>CHAR(34)&amp;VLOOKUP(C626,SOURCE!$V$3:$AC$2923,6,0)&amp;CHAR(34)</f>
        <v>"XEQM08"</v>
      </c>
      <c r="F626" s="20" t="str">
        <f>VLOOKUP(C626,SOURCE!$V$3:$AD$2923,9,0)&amp;"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VLOOKUP(C626,SOURCE!V$6:AB$10102,7,0)</f>
        <v>1972</v>
      </c>
      <c r="J626" s="25" t="str">
        <f>VLOOKUP(C626,SOURCE!V$6:AB$10102,6,0)</f>
        <v>XEQM08</v>
      </c>
      <c r="K626" s="26" t="str">
        <f t="shared" si="10"/>
        <v>XEQM08</v>
      </c>
      <c r="L626" s="35" t="str">
        <f>VLOOKUP(C626,SOURCE!V$6:AB$10102,2,0)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VLOOKUP(C627,SOURCE!$V$3:$AC$2923,8,0)</f>
        <v>ITM_X_f3</v>
      </c>
      <c r="E627" s="23" t="str">
        <f>CHAR(34)&amp;VLOOKUP(C627,SOURCE!$V$3:$AC$2923,6,0)&amp;CHAR(34)</f>
        <v>"XEQM09"</v>
      </c>
      <c r="F627" s="20" t="str">
        <f>VLOOKUP(C627,SOURCE!$V$3:$AD$2923,9,0)&amp;"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VLOOKUP(C627,SOURCE!V$6:AB$10102,7,0)</f>
        <v>1973</v>
      </c>
      <c r="J627" s="25" t="str">
        <f>VLOOKUP(C627,SOURCE!V$6:AB$10102,6,0)</f>
        <v>XEQM09</v>
      </c>
      <c r="K627" s="26" t="str">
        <f t="shared" si="10"/>
        <v>XEQM09</v>
      </c>
      <c r="L627" s="35" t="str">
        <f>VLOOKUP(C627,SOURCE!V$6:AB$10102,2,0)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VLOOKUP(C628,SOURCE!$V$3:$AC$2923,8,0)</f>
        <v>ITM_X_f4</v>
      </c>
      <c r="E628" s="23" t="str">
        <f>CHAR(34)&amp;VLOOKUP(C628,SOURCE!$V$3:$AC$2923,6,0)&amp;CHAR(34)</f>
        <v>"XEQM10"</v>
      </c>
      <c r="F628" s="20" t="str">
        <f>VLOOKUP(C628,SOURCE!$V$3:$AD$2923,9,0)&amp;"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VLOOKUP(C628,SOURCE!V$6:AB$10102,7,0)</f>
        <v>1974</v>
      </c>
      <c r="J628" s="25" t="str">
        <f>VLOOKUP(C628,SOURCE!V$6:AB$10102,6,0)</f>
        <v>XEQM10</v>
      </c>
      <c r="K628" s="26" t="str">
        <f t="shared" si="10"/>
        <v>XEQM10</v>
      </c>
      <c r="L628" s="35" t="str">
        <f>VLOOKUP(C628,SOURCE!V$6:AB$10102,2,0)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VLOOKUP(C629,SOURCE!$V$3:$AC$2923,8,0)</f>
        <v>ITM_X_f5</v>
      </c>
      <c r="E629" s="23" t="str">
        <f>CHAR(34)&amp;VLOOKUP(C629,SOURCE!$V$3:$AC$2923,6,0)&amp;CHAR(34)</f>
        <v>"XEQM11"</v>
      </c>
      <c r="F629" s="20" t="str">
        <f>VLOOKUP(C629,SOURCE!$V$3:$AD$2923,9,0)&amp;"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VLOOKUP(C629,SOURCE!V$6:AB$10102,7,0)</f>
        <v>1975</v>
      </c>
      <c r="J629" s="25" t="str">
        <f>VLOOKUP(C629,SOURCE!V$6:AB$10102,6,0)</f>
        <v>XEQM11</v>
      </c>
      <c r="K629" s="26" t="str">
        <f t="shared" si="10"/>
        <v>XEQM11</v>
      </c>
      <c r="L629" s="35" t="str">
        <f>VLOOKUP(C629,SOURCE!V$6:AB$10102,2,0)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VLOOKUP(C630,SOURCE!$V$3:$AC$2923,8,0)</f>
        <v>ITM_X_f6</v>
      </c>
      <c r="E630" s="23" t="str">
        <f>CHAR(34)&amp;VLOOKUP(C630,SOURCE!$V$3:$AC$2923,6,0)&amp;CHAR(34)</f>
        <v>"XEQM12"</v>
      </c>
      <c r="F630" s="20" t="str">
        <f>VLOOKUP(C630,SOURCE!$V$3:$AD$2923,9,0)&amp;"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VLOOKUP(C630,SOURCE!V$6:AB$10102,7,0)</f>
        <v>1976</v>
      </c>
      <c r="J630" s="25" t="str">
        <f>VLOOKUP(C630,SOURCE!V$6:AB$10102,6,0)</f>
        <v>XEQM12</v>
      </c>
      <c r="K630" s="26" t="str">
        <f t="shared" si="10"/>
        <v>XEQM12</v>
      </c>
      <c r="L630" s="35" t="str">
        <f>VLOOKUP(C630,SOURCE!V$6:AB$10102,2,0)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VLOOKUP(C631,SOURCE!$V$3:$AC$2923,8,0)</f>
        <v>ITM_X_g1</v>
      </c>
      <c r="E631" s="23" t="str">
        <f>CHAR(34)&amp;VLOOKUP(C631,SOURCE!$V$3:$AC$2923,6,0)&amp;CHAR(34)</f>
        <v>"XEQM13"</v>
      </c>
      <c r="F631" s="20" t="str">
        <f>VLOOKUP(C631,SOURCE!$V$3:$AD$2923,9,0)&amp;"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VLOOKUP(C631,SOURCE!V$6:AB$10102,7,0)</f>
        <v>1977</v>
      </c>
      <c r="J631" s="25" t="str">
        <f>VLOOKUP(C631,SOURCE!V$6:AB$10102,6,0)</f>
        <v>XEQM13</v>
      </c>
      <c r="K631" s="26" t="str">
        <f t="shared" si="10"/>
        <v>XEQM13</v>
      </c>
      <c r="L631" s="35" t="str">
        <f>VLOOKUP(C631,SOURCE!V$6:AB$10102,2,0)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VLOOKUP(C632,SOURCE!$V$3:$AC$2923,8,0)</f>
        <v>ITM_X_g2</v>
      </c>
      <c r="E632" s="23" t="str">
        <f>CHAR(34)&amp;VLOOKUP(C632,SOURCE!$V$3:$AC$2923,6,0)&amp;CHAR(34)</f>
        <v>"XEQM14"</v>
      </c>
      <c r="F632" s="20" t="str">
        <f>VLOOKUP(C632,SOURCE!$V$3:$AD$2923,9,0)&amp;"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VLOOKUP(C632,SOURCE!V$6:AB$10102,7,0)</f>
        <v>1978</v>
      </c>
      <c r="J632" s="25" t="str">
        <f>VLOOKUP(C632,SOURCE!V$6:AB$10102,6,0)</f>
        <v>XEQM14</v>
      </c>
      <c r="K632" s="26" t="str">
        <f t="shared" si="10"/>
        <v>XEQM14</v>
      </c>
      <c r="L632" s="35" t="str">
        <f>VLOOKUP(C632,SOURCE!V$6:AB$10102,2,0)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VLOOKUP(C633,SOURCE!$V$3:$AC$2923,8,0)</f>
        <v>ITM_X_g3</v>
      </c>
      <c r="E633" s="23" t="str">
        <f>CHAR(34)&amp;VLOOKUP(C633,SOURCE!$V$3:$AC$2923,6,0)&amp;CHAR(34)</f>
        <v>"XEQM15"</v>
      </c>
      <c r="F633" s="20" t="str">
        <f>VLOOKUP(C633,SOURCE!$V$3:$AD$2923,9,0)&amp;"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VLOOKUP(C633,SOURCE!V$6:AB$10102,7,0)</f>
        <v>1979</v>
      </c>
      <c r="J633" s="25" t="str">
        <f>VLOOKUP(C633,SOURCE!V$6:AB$10102,6,0)</f>
        <v>XEQM15</v>
      </c>
      <c r="K633" s="26" t="str">
        <f t="shared" si="10"/>
        <v>XEQM15</v>
      </c>
      <c r="L633" s="35" t="str">
        <f>VLOOKUP(C633,SOURCE!V$6:AB$10102,2,0)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VLOOKUP(C634,SOURCE!$V$3:$AC$2923,8,0)</f>
        <v>ITM_X_g4</v>
      </c>
      <c r="E634" s="23" t="str">
        <f>CHAR(34)&amp;VLOOKUP(C634,SOURCE!$V$3:$AC$2923,6,0)&amp;CHAR(34)</f>
        <v>"XEQM16"</v>
      </c>
      <c r="F634" s="20" t="str">
        <f>VLOOKUP(C634,SOURCE!$V$3:$AD$2923,9,0)&amp;"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VLOOKUP(C634,SOURCE!V$6:AB$10102,7,0)</f>
        <v>1980</v>
      </c>
      <c r="J634" s="25" t="str">
        <f>VLOOKUP(C634,SOURCE!V$6:AB$10102,6,0)</f>
        <v>XEQM16</v>
      </c>
      <c r="K634" s="26" t="str">
        <f t="shared" si="10"/>
        <v>XEQM16</v>
      </c>
      <c r="L634" s="35" t="str">
        <f>VLOOKUP(C634,SOURCE!V$6:AB$10102,2,0)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VLOOKUP(C635,SOURCE!$V$3:$AC$2923,8,0)</f>
        <v>ITM_X_g5</v>
      </c>
      <c r="E635" s="23" t="str">
        <f>CHAR(34)&amp;VLOOKUP(C635,SOURCE!$V$3:$AC$2923,6,0)&amp;CHAR(34)</f>
        <v>"XEQM17"</v>
      </c>
      <c r="F635" s="20" t="str">
        <f>VLOOKUP(C635,SOURCE!$V$3:$AD$2923,9,0)&amp;"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VLOOKUP(C635,SOURCE!V$6:AB$10102,7,0)</f>
        <v>1981</v>
      </c>
      <c r="J635" s="25" t="str">
        <f>VLOOKUP(C635,SOURCE!V$6:AB$10102,6,0)</f>
        <v>XEQM17</v>
      </c>
      <c r="K635" s="26" t="str">
        <f t="shared" si="10"/>
        <v>XEQM17</v>
      </c>
      <c r="L635" s="35" t="str">
        <f>VLOOKUP(C635,SOURCE!V$6:AB$10102,2,0)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VLOOKUP(C636,SOURCE!$V$3:$AC$2923,8,0)</f>
        <v>ITM_X_g6</v>
      </c>
      <c r="E636" s="23" t="str">
        <f>CHAR(34)&amp;VLOOKUP(C636,SOURCE!$V$3:$AC$2923,6,0)&amp;CHAR(34)</f>
        <v>"XEQM18"</v>
      </c>
      <c r="F636" s="20" t="str">
        <f>VLOOKUP(C636,SOURCE!$V$3:$AD$2923,9,0)&amp;"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VLOOKUP(C636,SOURCE!V$6:AB$10102,7,0)</f>
        <v>1982</v>
      </c>
      <c r="J636" s="25" t="str">
        <f>VLOOKUP(C636,SOURCE!V$6:AB$10102,6,0)</f>
        <v>XEQM18</v>
      </c>
      <c r="K636" s="26" t="str">
        <f t="shared" si="10"/>
        <v>XEQM18</v>
      </c>
      <c r="L636" s="35" t="str">
        <f>VLOOKUP(C636,SOURCE!V$6:AB$10102,2,0)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VLOOKUP(C637,SOURCE!$V$3:$AC$2923,8,0)</f>
        <v>ITM_XSAVE</v>
      </c>
      <c r="E637" s="23" t="str">
        <f>CHAR(34)&amp;VLOOKUP(C637,SOURCE!$V$3:$AC$2923,6,0)&amp;CHAR(34)</f>
        <v>"X.SAVE"</v>
      </c>
      <c r="F637" s="20" t="str">
        <f>VLOOKUP(C637,SOURCE!$V$3:$AD$2923,9,0)&amp;"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VLOOKUP(C637,SOURCE!V$6:AB$10102,7,0)</f>
        <v>1983</v>
      </c>
      <c r="J637" s="25" t="str">
        <f>VLOOKUP(C637,SOURCE!V$6:AB$10102,6,0)</f>
        <v>X.SAVE</v>
      </c>
      <c r="K637" s="26" t="str">
        <f t="shared" si="10"/>
        <v>X.SAVE</v>
      </c>
      <c r="L637" s="35" t="str">
        <f>VLOOKUP(C637,SOURCE!V$6:AB$10102,2,0)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VLOOKUP(C638,SOURCE!$V$3:$AC$2923,8,0)</f>
        <v>ITM_XLOAD</v>
      </c>
      <c r="E638" s="23" t="str">
        <f>CHAR(34)&amp;VLOOKUP(C638,SOURCE!$V$3:$AC$2923,6,0)&amp;CHAR(34)</f>
        <v>"X.LOAD"</v>
      </c>
      <c r="F638" s="20" t="str">
        <f>VLOOKUP(C638,SOURCE!$V$3:$AD$2923,9,0)&amp;"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VLOOKUP(C638,SOURCE!V$6:AB$10102,7,0)</f>
        <v>1984</v>
      </c>
      <c r="J638" s="25" t="str">
        <f>VLOOKUP(C638,SOURCE!V$6:AB$10102,6,0)</f>
        <v>X.LOAD</v>
      </c>
      <c r="K638" s="26" t="str">
        <f t="shared" si="10"/>
        <v>X.LOAD</v>
      </c>
      <c r="L638" s="35" t="str">
        <f>VLOOKUP(C638,SOURCE!V$6:AB$10102,2,0)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VLOOKUP(C639,SOURCE!$V$3:$AC$2923,8,0)</f>
        <v>ITM_CLRMOD</v>
      </c>
      <c r="E639" s="23" t="str">
        <f>CHAR(34)&amp;VLOOKUP(C639,SOURCE!$V$3:$AC$2923,6,0)&amp;CHAR(34)</f>
        <v>"CLRMOD"</v>
      </c>
      <c r="F639" s="20" t="str">
        <f>VLOOKUP(C639,SOURCE!$V$3:$AD$2923,9,0)&amp;"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VLOOKUP(C639,SOURCE!V$6:AB$10102,7,0)</f>
        <v>2005</v>
      </c>
      <c r="J639" s="25" t="str">
        <f>VLOOKUP(C639,SOURCE!V$6:AB$10102,6,0)</f>
        <v>CLRMOD</v>
      </c>
      <c r="K639" s="26" t="str">
        <f t="shared" si="10"/>
        <v>CLRMOD</v>
      </c>
      <c r="L639" s="35" t="str">
        <f>VLOOKUP(C639,SOURCE!V$6:AB$10102,2,0)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VLOOKUP(C640,SOURCE!$V$3:$AC$2923,8,0)</f>
        <v>ITM_DENMAX2</v>
      </c>
      <c r="E640" s="23" t="str">
        <f>CHAR(34)&amp;VLOOKUP(C640,SOURCE!$V$3:$AC$2923,6,0)&amp;CHAR(34)</f>
        <v>"DMX"</v>
      </c>
      <c r="F640" s="20" t="str">
        <f>VLOOKUP(C640,SOURCE!$V$3:$AD$2923,9,0)&amp;"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VLOOKUP(C640,SOURCE!V$6:AB$10102,7,0)</f>
        <v>2016</v>
      </c>
      <c r="J640" s="25" t="str">
        <f>VLOOKUP(C640,SOURCE!V$6:AB$10102,6,0)</f>
        <v>DMX</v>
      </c>
      <c r="K640" s="26" t="str">
        <f t="shared" si="10"/>
        <v>DMX</v>
      </c>
      <c r="L640" s="35" t="str">
        <f>VLOOKUP(C640,SOURCE!V$6:AB$10102,2,0)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VLOOKUP(C641,SOURCE!$V$3:$AC$2923,8,0)</f>
        <v>ITM_SETSIG2</v>
      </c>
      <c r="E641" s="23" t="str">
        <f>CHAR(34)&amp;VLOOKUP(C641,SOURCE!$V$3:$AC$2923,6,0)&amp;CHAR(34)</f>
        <v>"SDIGS"</v>
      </c>
      <c r="F641" s="20" t="str">
        <f>VLOOKUP(C641,SOURCE!$V$3:$AD$2923,9,0)&amp;"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VLOOKUP(C641,SOURCE!V$6:AB$10102,7,0)</f>
        <v>2017</v>
      </c>
      <c r="J641" s="25" t="str">
        <f>VLOOKUP(C641,SOURCE!V$6:AB$10102,6,0)</f>
        <v>SDIGS</v>
      </c>
      <c r="K641" s="26" t="str">
        <f t="shared" si="10"/>
        <v>SDIGS</v>
      </c>
      <c r="L641" s="35" t="str">
        <f>VLOOKUP(C641,SOURCE!V$6:AB$10102,2,0)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VLOOKUP(C642,SOURCE!$V$3:$AC$2923,8,0)</f>
        <v>ITM_RMODEQ</v>
      </c>
      <c r="E642" s="23" t="str">
        <f>CHAR(34)&amp;VLOOKUP(C642,SOURCE!$V$3:$AC$2923,6,0)&amp;CHAR(34)</f>
        <v>"RMODE?"</v>
      </c>
      <c r="F642" s="20" t="str">
        <f>VLOOKUP(C642,SOURCE!$V$3:$AD$2923,9,0)&amp;"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VLOOKUP(C642,SOURCE!V$6:AB$10102,7,0)</f>
        <v>2019</v>
      </c>
      <c r="J642" s="25" t="str">
        <f>VLOOKUP(C642,SOURCE!V$6:AB$10102,6,0)</f>
        <v>RMODE?</v>
      </c>
      <c r="K642" s="26" t="str">
        <f t="shared" si="10"/>
        <v>RMODE?</v>
      </c>
      <c r="L642" s="35" t="str">
        <f>VLOOKUP(C642,SOURCE!V$6:AB$10102,2,0)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VLOOKUP(C643,SOURCE!$V$3:$AC$2923,8,0)</f>
        <v>ITM_INTG</v>
      </c>
      <c r="E643" s="23" t="str">
        <f>CHAR(34)&amp;VLOOKUP(C643,SOURCE!$V$3:$AC$2923,6,0)&amp;CHAR(34)</f>
        <v>"P_INT"</v>
      </c>
      <c r="F643" s="20" t="str">
        <f>VLOOKUP(C643,SOURCE!$V$3:$AD$2923,9,0)&amp;"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VLOOKUP(C643,SOURCE!V$6:AB$10102,7,0)</f>
        <v>2024</v>
      </c>
      <c r="J643" s="25" t="str">
        <f>VLOOKUP(C643,SOURCE!V$6:AB$10102,6,0)</f>
        <v>P_INT</v>
      </c>
      <c r="K643" s="26" t="str">
        <f t="shared" si="10"/>
        <v>SUMy_BARDELTAx</v>
      </c>
      <c r="L643" s="35" t="str">
        <f>VLOOKUP(C643,SOURCE!V$6:AB$10102,2,0)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VLOOKUP(C644,SOURCE!$V$3:$AC$2923,8,0)</f>
        <v>ITM_DIFF</v>
      </c>
      <c r="E644" s="23" t="str">
        <f>CHAR(34)&amp;VLOOKUP(C644,SOURCE!$V$3:$AC$2923,6,0)&amp;CHAR(34)</f>
        <v>"P_DIFF"</v>
      </c>
      <c r="F644" s="20" t="str">
        <f>VLOOKUP(C644,SOURCE!$V$3:$AD$2923,9,0)&amp;"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VLOOKUP(C644,SOURCE!V$6:AB$10102,7,0)</f>
        <v>2025</v>
      </c>
      <c r="J644" s="25" t="str">
        <f>VLOOKUP(C644,SOURCE!V$6:AB$10102,6,0)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VLOOKUP(C644,SOURCE!V$6:AB$10102,2,0)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VLOOKUP(C645,SOURCE!$V$3:$AC$2923,8,0)</f>
        <v>ITM_RMS</v>
      </c>
      <c r="E645" s="23" t="str">
        <f>CHAR(34)&amp;VLOOKUP(C645,SOURCE!$V$3:$AC$2923,6,0)&amp;CHAR(34)</f>
        <v>"P_RMS"</v>
      </c>
      <c r="F645" s="20" t="str">
        <f>VLOOKUP(C645,SOURCE!$V$3:$AD$2923,9,0)&amp;"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VLOOKUP(C645,SOURCE!V$6:AB$10102,7,0)</f>
        <v>2026</v>
      </c>
      <c r="J645" s="25" t="str">
        <f>VLOOKUP(C645,SOURCE!V$6:AB$10102,6,0)</f>
        <v>P_RMS</v>
      </c>
      <c r="K645" s="26" t="str">
        <f t="shared" si="11"/>
        <v>RMS</v>
      </c>
      <c r="L645" s="35" t="str">
        <f>VLOOKUP(C645,SOURCE!V$6:AB$10102,2,0)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VLOOKUP(C646,SOURCE!$V$3:$AC$2923,8,0)</f>
        <v>ITM_SHADE</v>
      </c>
      <c r="E646" s="23" t="str">
        <f>CHAR(34)&amp;VLOOKUP(C646,SOURCE!$V$3:$AC$2923,6,0)&amp;CHAR(34)</f>
        <v>"P_SHADE"</v>
      </c>
      <c r="F646" s="20" t="str">
        <f>VLOOKUP(C646,SOURCE!$V$3:$AD$2923,9,0)&amp;"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VLOOKUP(C646,SOURCE!V$6:AB$10102,7,0)</f>
        <v>2027</v>
      </c>
      <c r="J646" s="25" t="str">
        <f>VLOOKUP(C646,SOURCE!V$6:AB$10102,6,0)</f>
        <v>P_SHADE</v>
      </c>
      <c r="K646" s="26" t="str">
        <f t="shared" si="11"/>
        <v>INTEGRALAREA</v>
      </c>
      <c r="L646" s="35" t="str">
        <f>VLOOKUP(C646,SOURCE!V$6:AB$10102,2,0)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VLOOKUP(C647,SOURCE!$V$3:$AC$2923,8,0)</f>
        <v>ITM_CLGRF</v>
      </c>
      <c r="E647" s="23" t="str">
        <f>CHAR(34)&amp;VLOOKUP(C647,SOURCE!$V$3:$AC$2923,6,0)&amp;CHAR(34)</f>
        <v>"CLGRF"</v>
      </c>
      <c r="F647" s="20" t="str">
        <f>VLOOKUP(C647,SOURCE!$V$3:$AD$2923,9,0)&amp;"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VLOOKUP(C647,SOURCE!V$6:AB$10102,7,0)</f>
        <v>2033</v>
      </c>
      <c r="J647" s="25" t="str">
        <f>VLOOKUP(C647,SOURCE!V$6:AB$10102,6,0)</f>
        <v>CLGRF</v>
      </c>
      <c r="K647" s="26" t="str">
        <f t="shared" si="11"/>
        <v>CLGRF</v>
      </c>
      <c r="L647" s="35" t="str">
        <f>VLOOKUP(C647,SOURCE!V$6:AB$10102,2,0)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VLOOKUP(C648,SOURCE!$V$3:$AC$2923,8,0)</f>
        <v>ITM_SAFERESET</v>
      </c>
      <c r="E648" s="23" t="str">
        <f>CHAR(34)&amp;VLOOKUP(C648,SOURCE!$V$3:$AC$2923,6,0)&amp;CHAR(34)</f>
        <v>"S.RESET"</v>
      </c>
      <c r="F648" s="20" t="str">
        <f>VLOOKUP(C648,SOURCE!$V$3:$AD$2923,9,0)&amp;"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VLOOKUP(C648,SOURCE!V$6:AB$10102,7,0)</f>
        <v>2038</v>
      </c>
      <c r="J648" s="25" t="str">
        <f>VLOOKUP(C648,SOURCE!V$6:AB$10102,6,0)</f>
        <v>S.RESET</v>
      </c>
      <c r="K648" s="26" t="str">
        <f t="shared" si="11"/>
        <v>S.RESET</v>
      </c>
      <c r="L648" s="35" t="str">
        <f>VLOOKUP(C648,SOURCE!V$6:AB$10102,2,0)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VLOOKUP(C649,SOURCE!$V$3:$AC$2923,8,0)</f>
        <v>ITM_PLOT_STAT</v>
      </c>
      <c r="E649" s="23" t="str">
        <f>CHAR(34)&amp;VLOOKUP(C649,SOURCE!$V$3:$AC$2923,6,0)&amp;CHAR(34)</f>
        <v>"PLSTAT"</v>
      </c>
      <c r="F649" s="20" t="str">
        <f>VLOOKUP(C649,SOURCE!$V$3:$AD$2923,9,0)&amp;"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VLOOKUP(C649,SOURCE!V$6:AB$10102,7,0)</f>
        <v>2040</v>
      </c>
      <c r="J649" s="25" t="str">
        <f>VLOOKUP(C649,SOURCE!V$6:AB$10102,6,0)</f>
        <v>PLSTAT</v>
      </c>
      <c r="K649" s="26" t="str">
        <f t="shared" si="11"/>
        <v>PLSTAT</v>
      </c>
      <c r="L649" s="35" t="str">
        <f>VLOOKUP(C649,SOURCE!V$6:AB$10102,2,0)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VLOOKUP(C650,SOURCE!$V$3:$AC$2923,8,0)</f>
        <v>ITM_3x1TOSTK</v>
      </c>
      <c r="E650" s="23" t="str">
        <f>CHAR(34)&amp;VLOOKUP(C650,SOURCE!$V$3:$AC$2923,6,0)&amp;CHAR(34)</f>
        <v>"M&gt;ZYX"</v>
      </c>
      <c r="F650" s="20" t="str">
        <f>VLOOKUP(C650,SOURCE!$V$3:$AD$2923,9,0)&amp;"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VLOOKUP(C650,SOURCE!V$6:AB$10102,7,0)</f>
        <v>2041</v>
      </c>
      <c r="J650" s="25" t="str">
        <f>VLOOKUP(C650,SOURCE!V$6:AB$10102,6,0)</f>
        <v>M&gt;ZYX</v>
      </c>
      <c r="K650" s="26" t="str">
        <f t="shared" si="11"/>
        <v>M&gt;zyx</v>
      </c>
      <c r="L650" s="35" t="str">
        <f>VLOOKUP(C650,SOURCE!V$6:AB$10102,2,0)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VLOOKUP(C651,SOURCE!$V$3:$AC$2923,8,0)</f>
        <v>ITM_PLOTRST</v>
      </c>
      <c r="E651" s="23" t="str">
        <f>CHAR(34)&amp;VLOOKUP(C651,SOURCE!$V$3:$AC$2923,6,0)&amp;CHAR(34)</f>
        <v>"PLTRST"</v>
      </c>
      <c r="F651" s="20" t="str">
        <f>VLOOKUP(C651,SOURCE!$V$3:$AD$2923,9,0)&amp;"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VLOOKUP(C651,SOURCE!V$6:AB$10102,7,0)</f>
        <v>2042</v>
      </c>
      <c r="J651" s="25" t="str">
        <f>VLOOKUP(C651,SOURCE!V$6:AB$10102,6,0)</f>
        <v>PLTRST</v>
      </c>
      <c r="K651" s="26" t="str">
        <f t="shared" si="11"/>
        <v>PLTRST</v>
      </c>
      <c r="L651" s="35" t="str">
        <f>VLOOKUP(C651,SOURCE!V$6:AB$10102,2,0)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VLOOKUP(C652,SOURCE!$V$3:$AC$2923,8,0)</f>
        <v>ITM_SYSTEM2</v>
      </c>
      <c r="E652" s="23" t="str">
        <f>CHAR(34)&amp;VLOOKUP(C652,SOURCE!$V$3:$AC$2923,6,0)&amp;CHAR(34)</f>
        <v>"DMCP"</v>
      </c>
      <c r="F652" s="20" t="str">
        <f>VLOOKUP(C652,SOURCE!$V$3:$AD$2923,9,0)&amp;"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VLOOKUP(C652,SOURCE!V$6:AB$10102,7,0)</f>
        <v>2043</v>
      </c>
      <c r="J652" s="25" t="str">
        <f>VLOOKUP(C652,SOURCE!V$6:AB$10102,6,0)</f>
        <v>DMCP</v>
      </c>
      <c r="K652" s="26" t="str">
        <f t="shared" si="11"/>
        <v>DMCP</v>
      </c>
      <c r="L652" s="35" t="str">
        <f>VLOOKUP(C652,SOURCE!V$6:AB$10102,2,0)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VLOOKUP(C653,SOURCE!$V$3:$AC$2923,8,0)</f>
        <v>ITM_ACTUSB</v>
      </c>
      <c r="E653" s="23" t="str">
        <f>CHAR(34)&amp;VLOOKUP(C653,SOURCE!$V$3:$AC$2923,6,0)&amp;CHAR(34)</f>
        <v>"ACTUSB"</v>
      </c>
      <c r="F653" s="20" t="str">
        <f>VLOOKUP(C653,SOURCE!$V$3:$AD$2923,9,0)&amp;"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VLOOKUP(C653,SOURCE!V$6:AB$10102,7,0)</f>
        <v>2044</v>
      </c>
      <c r="J653" s="25" t="str">
        <f>VLOOKUP(C653,SOURCE!V$6:AB$10102,6,0)</f>
        <v>ACTUSB</v>
      </c>
      <c r="K653" s="26" t="str">
        <f t="shared" si="11"/>
        <v>ActUSB</v>
      </c>
      <c r="L653" s="35" t="str">
        <f>VLOOKUP(C653,SOURCE!V$6:AB$10102,2,0)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VLOOKUP(C654,SOURCE!$V$3:$AC$2923,8,0)</f>
        <v>ITM_F1234</v>
      </c>
      <c r="E654" s="23" t="str">
        <f>CHAR(34)&amp;VLOOKUP(C654,SOURCE!$V$3:$AC$2923,6,0)&amp;CHAR(34)</f>
        <v>"F.1234"</v>
      </c>
      <c r="F654" s="20" t="str">
        <f>VLOOKUP(C654,SOURCE!$V$3:$AD$2923,9,0)&amp;"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VLOOKUP(C654,SOURCE!V$6:AB$10102,7,0)</f>
        <v>2061</v>
      </c>
      <c r="J654" s="25" t="str">
        <f>VLOOKUP(C654,SOURCE!V$6:AB$10102,6,0)</f>
        <v>F.1234</v>
      </c>
      <c r="K654" s="26" t="str">
        <f t="shared" si="11"/>
        <v>F.1234</v>
      </c>
      <c r="L654" s="35" t="str">
        <f>VLOOKUP(C654,SOURCE!V$6:AB$10102,2,0)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VLOOKUP(C655,SOURCE!$V$3:$AC$2923,8,0)</f>
        <v>ITM_M1234</v>
      </c>
      <c r="E655" s="23" t="str">
        <f>CHAR(34)&amp;VLOOKUP(C655,SOURCE!$V$3:$AC$2923,6,0)&amp;CHAR(34)</f>
        <v>"M.1234"</v>
      </c>
      <c r="F655" s="20" t="str">
        <f>VLOOKUP(C655,SOURCE!$V$3:$AD$2923,9,0)&amp;"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VLOOKUP(C655,SOURCE!V$6:AB$10102,7,0)</f>
        <v>2062</v>
      </c>
      <c r="J655" s="25" t="str">
        <f>VLOOKUP(C655,SOURCE!V$6:AB$10102,6,0)</f>
        <v>M.1234</v>
      </c>
      <c r="K655" s="26" t="str">
        <f t="shared" si="11"/>
        <v>M.1234</v>
      </c>
      <c r="L655" s="35" t="str">
        <f>VLOOKUP(C655,SOURCE!V$6:AB$10102,2,0)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VLOOKUP(C656,SOURCE!$V$3:$AC$2923,8,0)</f>
        <v>ITM_F14</v>
      </c>
      <c r="E656" s="23" t="str">
        <f>CHAR(34)&amp;VLOOKUP(C656,SOURCE!$V$3:$AC$2923,6,0)&amp;CHAR(34)</f>
        <v>"F.14"</v>
      </c>
      <c r="F656" s="20" t="str">
        <f>VLOOKUP(C656,SOURCE!$V$3:$AD$2923,9,0)&amp;"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VLOOKUP(C656,SOURCE!V$6:AB$10102,7,0)</f>
        <v>2063</v>
      </c>
      <c r="J656" s="25" t="str">
        <f>VLOOKUP(C656,SOURCE!V$6:AB$10102,6,0)</f>
        <v>F.14</v>
      </c>
      <c r="K656" s="26" t="str">
        <f t="shared" si="11"/>
        <v>F.14</v>
      </c>
      <c r="L656" s="35" t="str">
        <f>VLOOKUP(C656,SOURCE!V$6:AB$10102,2,0)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VLOOKUP(C657,SOURCE!$V$3:$AC$2923,8,0)</f>
        <v>ITM_M14</v>
      </c>
      <c r="E657" s="23" t="str">
        <f>CHAR(34)&amp;VLOOKUP(C657,SOURCE!$V$3:$AC$2923,6,0)&amp;CHAR(34)</f>
        <v>"M.14"</v>
      </c>
      <c r="F657" s="20" t="str">
        <f>VLOOKUP(C657,SOURCE!$V$3:$AD$2923,9,0)&amp;"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VLOOKUP(C657,SOURCE!V$6:AB$10102,7,0)</f>
        <v>2064</v>
      </c>
      <c r="J657" s="25" t="str">
        <f>VLOOKUP(C657,SOURCE!V$6:AB$10102,6,0)</f>
        <v>M.14</v>
      </c>
      <c r="K657" s="26" t="str">
        <f t="shared" si="11"/>
        <v>M.14</v>
      </c>
      <c r="L657" s="35" t="str">
        <f>VLOOKUP(C657,SOURCE!V$6:AB$10102,2,0)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VLOOKUP(C658,SOURCE!$V$3:$AC$2923,8,0)</f>
        <v>ITM_F124</v>
      </c>
      <c r="E658" s="23" t="str">
        <f>CHAR(34)&amp;VLOOKUP(C658,SOURCE!$V$3:$AC$2923,6,0)&amp;CHAR(34)</f>
        <v>"F.124"</v>
      </c>
      <c r="F658" s="20" t="str">
        <f>VLOOKUP(C658,SOURCE!$V$3:$AD$2923,9,0)&amp;"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VLOOKUP(C658,SOURCE!V$6:AB$10102,7,0)</f>
        <v>2065</v>
      </c>
      <c r="J658" s="25" t="str">
        <f>VLOOKUP(C658,SOURCE!V$6:AB$10102,6,0)</f>
        <v>F.124</v>
      </c>
      <c r="K658" s="26" t="str">
        <f t="shared" si="11"/>
        <v>F.124</v>
      </c>
      <c r="L658" s="35" t="str">
        <f>VLOOKUP(C658,SOURCE!V$6:AB$10102,2,0)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VLOOKUP(C659,SOURCE!$V$3:$AC$2923,8,0)</f>
        <v>ITM_MEDIAN</v>
      </c>
      <c r="E659" s="23" t="str">
        <f>CHAR(34)&amp;VLOOKUP(C659,SOURCE!$V$3:$AC$2923,6,0)&amp;CHAR(34)</f>
        <v>"XMEDN"</v>
      </c>
      <c r="F659" s="20" t="str">
        <f>VLOOKUP(C659,SOURCE!$V$3:$AD$2923,9,0)&amp;"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VLOOKUP(C659,SOURCE!V$6:AB$10102,7,0)</f>
        <v>2074</v>
      </c>
      <c r="J659" s="25" t="str">
        <f>VLOOKUP(C659,SOURCE!V$6:AB$10102,6,0)</f>
        <v>XMEDN</v>
      </c>
      <c r="K659" s="26" t="str">
        <f t="shared" si="11"/>
        <v>xMEDN</v>
      </c>
      <c r="L659" s="35" t="str">
        <f>VLOOKUP(C659,SOURCE!V$6:AB$10102,2,0)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VLOOKUP(C660,SOURCE!$V$3:$AC$2923,8,0)</f>
        <v>ITM_LOWER_QUARTILE</v>
      </c>
      <c r="E660" s="23" t="str">
        <f>CHAR(34)&amp;VLOOKUP(C660,SOURCE!$V$3:$AC$2923,6,0)&amp;CHAR(34)</f>
        <v>"XQ1"</v>
      </c>
      <c r="F660" s="20" t="str">
        <f>VLOOKUP(C660,SOURCE!$V$3:$AD$2923,9,0)&amp;"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VLOOKUP(C660,SOURCE!V$6:AB$10102,7,0)</f>
        <v>2075</v>
      </c>
      <c r="J660" s="25" t="str">
        <f>VLOOKUP(C660,SOURCE!V$6:AB$10102,6,0)</f>
        <v>XQ1</v>
      </c>
      <c r="K660" s="26" t="str">
        <f t="shared" si="11"/>
        <v>xQ1</v>
      </c>
      <c r="L660" s="35" t="str">
        <f>VLOOKUP(C660,SOURCE!V$6:AB$10102,2,0)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VLOOKUP(C661,SOURCE!$V$3:$AC$2923,8,0)</f>
        <v>ITM_UPPER_QUARTILE</v>
      </c>
      <c r="E661" s="23" t="str">
        <f>CHAR(34)&amp;VLOOKUP(C661,SOURCE!$V$3:$AC$2923,6,0)&amp;CHAR(34)</f>
        <v>"XQ3"</v>
      </c>
      <c r="F661" s="20" t="str">
        <f>VLOOKUP(C661,SOURCE!$V$3:$AD$2923,9,0)&amp;"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VLOOKUP(C661,SOURCE!V$6:AB$10102,7,0)</f>
        <v>2076</v>
      </c>
      <c r="J661" s="25" t="str">
        <f>VLOOKUP(C661,SOURCE!V$6:AB$10102,6,0)</f>
        <v>XQ3</v>
      </c>
      <c r="K661" s="26" t="str">
        <f t="shared" si="11"/>
        <v>xQ3</v>
      </c>
      <c r="L661" s="35" t="str">
        <f>VLOOKUP(C661,SOURCE!V$6:AB$10102,2,0)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VLOOKUP(C662,SOURCE!$V$3:$AC$2923,8,0)</f>
        <v>ITM_MAD</v>
      </c>
      <c r="E662" s="23" t="str">
        <f>CHAR(34)&amp;VLOOKUP(C662,SOURCE!$V$3:$AC$2923,6,0)&amp;CHAR(34)</f>
        <v>"XMAD"</v>
      </c>
      <c r="F662" s="20" t="str">
        <f>VLOOKUP(C662,SOURCE!$V$3:$AD$2923,9,0)&amp;"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VLOOKUP(C662,SOURCE!V$6:AB$10102,7,0)</f>
        <v>2077</v>
      </c>
      <c r="J662" s="25" t="str">
        <f>VLOOKUP(C662,SOURCE!V$6:AB$10102,6,0)</f>
        <v>XMAD</v>
      </c>
      <c r="K662" s="26" t="str">
        <f t="shared" si="11"/>
        <v>xMAD</v>
      </c>
      <c r="L662" s="35" t="str">
        <f>VLOOKUP(C662,SOURCE!V$6:AB$10102,2,0)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VLOOKUP(C663,SOURCE!$V$3:$AC$2923,8,0)</f>
        <v>ITM_IQR</v>
      </c>
      <c r="E663" s="23" t="str">
        <f>CHAR(34)&amp;VLOOKUP(C663,SOURCE!$V$3:$AC$2923,6,0)&amp;CHAR(34)</f>
        <v>"XIQR"</v>
      </c>
      <c r="F663" s="20" t="str">
        <f>VLOOKUP(C663,SOURCE!$V$3:$AD$2923,9,0)&amp;"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VLOOKUP(C663,SOURCE!V$6:AB$10102,7,0)</f>
        <v>2078</v>
      </c>
      <c r="J663" s="25" t="str">
        <f>VLOOKUP(C663,SOURCE!V$6:AB$10102,6,0)</f>
        <v>XIQR</v>
      </c>
      <c r="K663" s="26" t="str">
        <f t="shared" si="11"/>
        <v>xIQR</v>
      </c>
      <c r="L663" s="35" t="str">
        <f>VLOOKUP(C663,SOURCE!V$6:AB$10102,2,0)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VLOOKUP(C664,SOURCE!$V$3:$AC$2923,8,0)</f>
        <v>ITM_SIGMARANGE</v>
      </c>
      <c r="E664" s="23" t="str">
        <f>CHAR(34)&amp;VLOOKUP(C664,SOURCE!$V$3:$AC$2923,6,0)&amp;CHAR(34)</f>
        <v>"XRANGE_"</v>
      </c>
      <c r="F664" s="20" t="str">
        <f>VLOOKUP(C664,SOURCE!$V$3:$AD$2923,9,0)&amp;"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VLOOKUP(C664,SOURCE!V$6:AB$10102,7,0)</f>
        <v>2079</v>
      </c>
      <c r="J664" s="25" t="str">
        <f>VLOOKUP(C664,SOURCE!V$6:AB$10102,6,0)</f>
        <v>XRANGE_</v>
      </c>
      <c r="K664" s="26" t="str">
        <f t="shared" si="11"/>
        <v>xRANGE_</v>
      </c>
      <c r="L664" s="35" t="str">
        <f>VLOOKUP(C664,SOURCE!V$6:AB$10102,2,0)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VLOOKUP(C665,SOURCE!$V$3:$AC$2923,8,0)</f>
        <v>ITM_PERCENTILE</v>
      </c>
      <c r="E665" s="23" t="str">
        <f>CHAR(34)&amp;VLOOKUP(C665,SOURCE!$V$3:$AC$2923,6,0)&amp;CHAR(34)</f>
        <v>"X%ILE"</v>
      </c>
      <c r="F665" s="20" t="str">
        <f>VLOOKUP(C665,SOURCE!$V$3:$AD$2923,9,0)&amp;"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VLOOKUP(C665,SOURCE!V$6:AB$10102,7,0)</f>
        <v>2082</v>
      </c>
      <c r="J665" s="25" t="str">
        <f>VLOOKUP(C665,SOURCE!V$6:AB$10102,6,0)</f>
        <v>X%ILE</v>
      </c>
      <c r="K665" s="26" t="str">
        <f t="shared" si="11"/>
        <v>x%ILE</v>
      </c>
      <c r="L665" s="35" t="str">
        <f>VLOOKUP(C665,SOURCE!V$6:AB$10102,2,0)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VLOOKUP(C666,SOURCE!$V$3:$AC$2923,8,0)</f>
        <v>ITM_LINPOL</v>
      </c>
      <c r="E666" s="23" t="str">
        <f>CHAR(34)&amp;VLOOKUP(C666,SOURCE!$V$3:$AC$2923,6,0)&amp;CHAR(34)</f>
        <v>"LINPOL"</v>
      </c>
      <c r="F666" s="20" t="str">
        <f>VLOOKUP(C666,SOURCE!$V$3:$AD$2923,9,0)&amp;"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VLOOKUP(C666,SOURCE!V$6:AB$10102,7,0)</f>
        <v>2083</v>
      </c>
      <c r="J666" s="25" t="str">
        <f>VLOOKUP(C666,SOURCE!V$6:AB$10102,6,0)</f>
        <v>LINPOL</v>
      </c>
      <c r="K666" s="26" t="str">
        <f t="shared" si="11"/>
        <v>LINPOL</v>
      </c>
      <c r="L666" s="35" t="str">
        <f>VLOOKUP(C666,SOURCE!V$6:AB$10102,2,0)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VLOOKUP(C667,SOURCE!$V$3:$AC$2923,8,0)</f>
        <v>ITM_SAVEST</v>
      </c>
      <c r="E667" s="23" t="str">
        <f>CHAR(34)&amp;VLOOKUP(C667,SOURCE!$V$3:$AC$2923,6,0)&amp;CHAR(34)</f>
        <v>"SAVEST"</v>
      </c>
      <c r="F667" s="20" t="str">
        <f>VLOOKUP(C667,SOURCE!$V$3:$AD$2923,9,0)&amp;"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VLOOKUP(C667,SOURCE!V$6:AB$10102,7,0)</f>
        <v>2109</v>
      </c>
      <c r="J667" s="25" t="str">
        <f>VLOOKUP(C667,SOURCE!V$6:AB$10102,6,0)</f>
        <v>SAVEST</v>
      </c>
      <c r="K667" s="26" t="str">
        <f t="shared" si="11"/>
        <v>SAVEST</v>
      </c>
      <c r="L667" s="35" t="str">
        <f>VLOOKUP(C667,SOURCE!V$6:AB$10102,2,0)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VLOOKUP(C668,SOURCE!$V$3:$AC$2923,8,0)</f>
        <v>ITM_GRP1_L_OF</v>
      </c>
      <c r="E668" s="23" t="str">
        <f>CHAR(34)&amp;VLOOKUP(C668,SOURCE!$V$3:$AC$2923,6,0)&amp;CHAR(34)</f>
        <v>"IPGRP1X"</v>
      </c>
      <c r="F668" s="20" t="str">
        <f>VLOOKUP(C668,SOURCE!$V$3:$AD$2923,9,0)&amp;"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VLOOKUP(C668,SOURCE!V$6:AB$10102,7,0)</f>
        <v>2131</v>
      </c>
      <c r="J668" s="25" t="str">
        <f>VLOOKUP(C668,SOURCE!V$6:AB$10102,6,0)</f>
        <v>IPGRP1X</v>
      </c>
      <c r="K668" s="26" t="str">
        <f t="shared" si="11"/>
        <v>IPGRP1x</v>
      </c>
      <c r="L668" s="35" t="str">
        <f>VLOOKUP(C668,SOURCE!V$6:AB$10102,2,0)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VLOOKUP(C669,SOURCE!$V$3:$AC$2923,8,0)</f>
        <v>ITM_GRP1_L</v>
      </c>
      <c r="E669" s="23" t="str">
        <f>CHAR(34)&amp;VLOOKUP(C669,SOURCE!$V$3:$AC$2923,6,0)&amp;CHAR(34)</f>
        <v>"IPGRP1"</v>
      </c>
      <c r="F669" s="20" t="str">
        <f>VLOOKUP(C669,SOURCE!$V$3:$AD$2923,9,0)&amp;"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VLOOKUP(C669,SOURCE!V$6:AB$10102,7,0)</f>
        <v>2132</v>
      </c>
      <c r="J669" s="25" t="str">
        <f>VLOOKUP(C669,SOURCE!V$6:AB$10102,6,0)</f>
        <v>IPGRP1</v>
      </c>
      <c r="K669" s="26" t="str">
        <f t="shared" si="11"/>
        <v>IPGRP1</v>
      </c>
      <c r="L669" s="35" t="str">
        <f>VLOOKUP(C669,SOURCE!V$6:AB$10102,2,0)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VLOOKUP(C670,SOURCE!$V$3:$AC$2923,8,0)</f>
        <v>ITM_GRP_R</v>
      </c>
      <c r="E670" s="23" t="str">
        <f>CHAR(34)&amp;VLOOKUP(C670,SOURCE!$V$3:$AC$2923,6,0)&amp;CHAR(34)</f>
        <v>"FPGRP"</v>
      </c>
      <c r="F670" s="20" t="str">
        <f>VLOOKUP(C670,SOURCE!$V$3:$AD$2923,9,0)&amp;"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VLOOKUP(C670,SOURCE!V$6:AB$10102,7,0)</f>
        <v>2133</v>
      </c>
      <c r="J670" s="25" t="str">
        <f>VLOOKUP(C670,SOURCE!V$6:AB$10102,6,0)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VLOOKUP(C670,SOURCE!V$6:AB$10102,2,0)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VLOOKUP(C671,SOURCE!$V$3:$AC$2923,8,0)</f>
        <v>#N/A</v>
      </c>
      <c r="E671" s="23" t="e">
        <f>CHAR(34)&amp;VLOOKUP(C671,SOURCE!$V$3:$AC$2923,6,0)&amp;CHAR(34)</f>
        <v>#N/A</v>
      </c>
      <c r="F671" s="20" t="e">
        <f>VLOOKUP(C671,SOURCE!$V$3:$AD$2923,9,0)&amp;"           {"&amp;D671&amp;",   "&amp;E671&amp;"},"</f>
        <v>#N/A</v>
      </c>
      <c r="H671" t="b">
        <f>ISNA(VLOOKUP(J671,J731:J$882,1,0))</f>
        <v>1</v>
      </c>
      <c r="I671" s="24" t="e">
        <f>VLOOKUP(C671,SOURCE!V$6:AB$10102,7,0)</f>
        <v>#N/A</v>
      </c>
      <c r="J671" s="25" t="e">
        <f>VLOOKUP(C671,SOURCE!V$6:AB$10102,6,0)</f>
        <v>#N/A</v>
      </c>
      <c r="K671" s="26" t="e">
        <f t="shared" si="12"/>
        <v>#N/A</v>
      </c>
      <c r="L671" s="35" t="e">
        <f>VLOOKUP(C671,SOURCE!V$6:AB$10102,2,0)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VLOOKUP(C672,SOURCE!$V$3:$AC$2923,8,0)</f>
        <v>#N/A</v>
      </c>
      <c r="E672" s="23" t="e">
        <f>CHAR(34)&amp;VLOOKUP(C672,SOURCE!$V$3:$AC$2923,6,0)&amp;CHAR(34)</f>
        <v>#N/A</v>
      </c>
      <c r="F672" s="20" t="e">
        <f>VLOOKUP(C672,SOURCE!$V$3:$AD$2923,9,0)&amp;"           {"&amp;D672&amp;",   "&amp;E672&amp;"},"</f>
        <v>#N/A</v>
      </c>
      <c r="H672" t="b">
        <f>ISNA(VLOOKUP(J672,J732:J$882,1,0))</f>
        <v>1</v>
      </c>
      <c r="I672" s="24" t="e">
        <f>VLOOKUP(C672,SOURCE!V$6:AB$10102,7,0)</f>
        <v>#N/A</v>
      </c>
      <c r="J672" s="25" t="e">
        <f>VLOOKUP(C672,SOURCE!V$6:AB$10102,6,0)</f>
        <v>#N/A</v>
      </c>
      <c r="K672" s="26" t="e">
        <f t="shared" si="12"/>
        <v>#N/A</v>
      </c>
      <c r="L672" s="35" t="e">
        <f>VLOOKUP(C672,SOURCE!V$6:AB$10102,2,0)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VLOOKUP(C673,SOURCE!$V$3:$AC$2923,8,0)</f>
        <v>#N/A</v>
      </c>
      <c r="E673" s="23" t="e">
        <f>CHAR(34)&amp;VLOOKUP(C673,SOURCE!$V$3:$AC$2923,6,0)&amp;CHAR(34)</f>
        <v>#N/A</v>
      </c>
      <c r="F673" s="20" t="e">
        <f>VLOOKUP(C673,SOURCE!$V$3:$AD$2923,9,0)&amp;"           {"&amp;D673&amp;",   "&amp;E673&amp;"},"</f>
        <v>#N/A</v>
      </c>
      <c r="H673" t="b">
        <f>ISNA(VLOOKUP(J673,J733:J$882,1,0))</f>
        <v>1</v>
      </c>
      <c r="I673" s="24" t="e">
        <f>VLOOKUP(C673,SOURCE!V$6:AB$10102,7,0)</f>
        <v>#N/A</v>
      </c>
      <c r="J673" s="25" t="e">
        <f>VLOOKUP(C673,SOURCE!V$6:AB$10102,6,0)</f>
        <v>#N/A</v>
      </c>
      <c r="K673" s="26" t="e">
        <f t="shared" si="12"/>
        <v>#N/A</v>
      </c>
      <c r="L673" s="35" t="e">
        <f>VLOOKUP(C673,SOURCE!V$6:AB$10102,2,0)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VLOOKUP(C674,SOURCE!$V$3:$AC$2923,8,0)</f>
        <v>#N/A</v>
      </c>
      <c r="E674" s="23" t="e">
        <f>CHAR(34)&amp;VLOOKUP(C674,SOURCE!$V$3:$AC$2923,6,0)&amp;CHAR(34)</f>
        <v>#N/A</v>
      </c>
      <c r="F674" s="20" t="e">
        <f>VLOOKUP(C674,SOURCE!$V$3:$AD$2923,9,0)&amp;"           {"&amp;D674&amp;",   "&amp;E674&amp;"},"</f>
        <v>#N/A</v>
      </c>
      <c r="H674" t="b">
        <f>ISNA(VLOOKUP(J674,J734:J$882,1,0))</f>
        <v>1</v>
      </c>
      <c r="I674" s="24" t="e">
        <f>VLOOKUP(C674,SOURCE!V$6:AB$10102,7,0)</f>
        <v>#N/A</v>
      </c>
      <c r="J674" s="25" t="e">
        <f>VLOOKUP(C674,SOURCE!V$6:AB$10102,6,0)</f>
        <v>#N/A</v>
      </c>
      <c r="K674" s="26" t="e">
        <f t="shared" si="12"/>
        <v>#N/A</v>
      </c>
      <c r="L674" s="35" t="e">
        <f>VLOOKUP(C674,SOURCE!V$6:AB$10102,2,0)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VLOOKUP(C675,SOURCE!$V$3:$AC$2923,8,0)</f>
        <v>#N/A</v>
      </c>
      <c r="E675" s="23" t="e">
        <f>CHAR(34)&amp;VLOOKUP(C675,SOURCE!$V$3:$AC$2923,6,0)&amp;CHAR(34)</f>
        <v>#N/A</v>
      </c>
      <c r="F675" s="20" t="e">
        <f>VLOOKUP(C675,SOURCE!$V$3:$AD$2923,9,0)&amp;"           {"&amp;D675&amp;",   "&amp;E675&amp;"},"</f>
        <v>#N/A</v>
      </c>
      <c r="H675" t="b">
        <f>ISNA(VLOOKUP(J675,J735:J$882,1,0))</f>
        <v>1</v>
      </c>
      <c r="I675" s="24" t="e">
        <f>VLOOKUP(C675,SOURCE!V$6:AB$10102,7,0)</f>
        <v>#N/A</v>
      </c>
      <c r="J675" s="25" t="e">
        <f>VLOOKUP(C675,SOURCE!V$6:AB$10102,6,0)</f>
        <v>#N/A</v>
      </c>
      <c r="K675" s="26" t="e">
        <f t="shared" si="12"/>
        <v>#N/A</v>
      </c>
      <c r="L675" s="35" t="e">
        <f>VLOOKUP(C675,SOURCE!V$6:AB$10102,2,0)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VLOOKUP(C676,SOURCE!$V$3:$AC$2923,8,0)</f>
        <v>#N/A</v>
      </c>
      <c r="E676" s="23" t="e">
        <f>CHAR(34)&amp;VLOOKUP(C676,SOURCE!$V$3:$AC$2923,6,0)&amp;CHAR(34)</f>
        <v>#N/A</v>
      </c>
      <c r="F676" s="20" t="e">
        <f>VLOOKUP(C676,SOURCE!$V$3:$AD$2923,9,0)&amp;"           {"&amp;D676&amp;",   "&amp;E676&amp;"},"</f>
        <v>#N/A</v>
      </c>
      <c r="H676" t="b">
        <f>ISNA(VLOOKUP(J676,J736:J$882,1,0))</f>
        <v>1</v>
      </c>
      <c r="I676" s="24" t="e">
        <f>VLOOKUP(C676,SOURCE!V$6:AB$10102,7,0)</f>
        <v>#N/A</v>
      </c>
      <c r="J676" s="25" t="e">
        <f>VLOOKUP(C676,SOURCE!V$6:AB$10102,6,0)</f>
        <v>#N/A</v>
      </c>
      <c r="K676" s="26" t="e">
        <f t="shared" si="12"/>
        <v>#N/A</v>
      </c>
      <c r="L676" s="35" t="e">
        <f>VLOOKUP(C676,SOURCE!V$6:AB$10102,2,0)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VLOOKUP(C677,SOURCE!$V$3:$AC$2923,8,0)</f>
        <v>#N/A</v>
      </c>
      <c r="E677" s="23" t="e">
        <f>CHAR(34)&amp;VLOOKUP(C677,SOURCE!$V$3:$AC$2923,6,0)&amp;CHAR(34)</f>
        <v>#N/A</v>
      </c>
      <c r="F677" s="20" t="e">
        <f>VLOOKUP(C677,SOURCE!$V$3:$AD$2923,9,0)&amp;"           {"&amp;D677&amp;",   "&amp;E677&amp;"},"</f>
        <v>#N/A</v>
      </c>
      <c r="H677" t="b">
        <f>ISNA(VLOOKUP(J677,J737:J$882,1,0))</f>
        <v>1</v>
      </c>
      <c r="I677" s="24" t="e">
        <f>VLOOKUP(C677,SOURCE!V$6:AB$10102,7,0)</f>
        <v>#N/A</v>
      </c>
      <c r="J677" s="25" t="e">
        <f>VLOOKUP(C677,SOURCE!V$6:AB$10102,6,0)</f>
        <v>#N/A</v>
      </c>
      <c r="K677" s="26" t="e">
        <f t="shared" si="12"/>
        <v>#N/A</v>
      </c>
      <c r="L677" s="35" t="e">
        <f>VLOOKUP(C677,SOURCE!V$6:AB$10102,2,0)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VLOOKUP(C678,SOURCE!$V$3:$AC$2923,8,0)</f>
        <v>#N/A</v>
      </c>
      <c r="E678" s="23" t="e">
        <f>CHAR(34)&amp;VLOOKUP(C678,SOURCE!$V$3:$AC$2923,6,0)&amp;CHAR(34)</f>
        <v>#N/A</v>
      </c>
      <c r="F678" s="20" t="e">
        <f>VLOOKUP(C678,SOURCE!$V$3:$AD$2923,9,0)&amp;"           {"&amp;D678&amp;",   "&amp;E678&amp;"},"</f>
        <v>#N/A</v>
      </c>
      <c r="H678" t="b">
        <f>ISNA(VLOOKUP(J678,J738:J$882,1,0))</f>
        <v>1</v>
      </c>
      <c r="I678" s="24" t="e">
        <f>VLOOKUP(C678,SOURCE!V$6:AB$10102,7,0)</f>
        <v>#N/A</v>
      </c>
      <c r="J678" s="25" t="e">
        <f>VLOOKUP(C678,SOURCE!V$6:AB$10102,6,0)</f>
        <v>#N/A</v>
      </c>
      <c r="K678" s="26" t="e">
        <f t="shared" si="12"/>
        <v>#N/A</v>
      </c>
      <c r="L678" s="35" t="e">
        <f>VLOOKUP(C678,SOURCE!V$6:AB$10102,2,0)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VLOOKUP(C679,SOURCE!$V$3:$AC$2923,8,0)</f>
        <v>#N/A</v>
      </c>
      <c r="E679" s="23" t="e">
        <f>CHAR(34)&amp;VLOOKUP(C679,SOURCE!$V$3:$AC$2923,6,0)&amp;CHAR(34)</f>
        <v>#N/A</v>
      </c>
      <c r="F679" s="20" t="e">
        <f>VLOOKUP(C679,SOURCE!$V$3:$AD$2923,9,0)&amp;"           {"&amp;D679&amp;",   "&amp;E679&amp;"},"</f>
        <v>#N/A</v>
      </c>
      <c r="H679" t="b">
        <f>ISNA(VLOOKUP(J679,J739:J$882,1,0))</f>
        <v>1</v>
      </c>
      <c r="I679" s="24" t="e">
        <f>VLOOKUP(C679,SOURCE!V$6:AB$10102,7,0)</f>
        <v>#N/A</v>
      </c>
      <c r="J679" s="25" t="e">
        <f>VLOOKUP(C679,SOURCE!V$6:AB$10102,6,0)</f>
        <v>#N/A</v>
      </c>
      <c r="K679" s="26" t="e">
        <f t="shared" si="12"/>
        <v>#N/A</v>
      </c>
      <c r="L679" s="35" t="e">
        <f>VLOOKUP(C679,SOURCE!V$6:AB$10102,2,0)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VLOOKUP(C680,SOURCE!$V$3:$AC$2923,8,0)</f>
        <v>#N/A</v>
      </c>
      <c r="E680" s="23" t="e">
        <f>CHAR(34)&amp;VLOOKUP(C680,SOURCE!$V$3:$AC$2923,6,0)&amp;CHAR(34)</f>
        <v>#N/A</v>
      </c>
      <c r="F680" s="20" t="e">
        <f>VLOOKUP(C680,SOURCE!$V$3:$AD$2923,9,0)&amp;"           {"&amp;D680&amp;",   "&amp;E680&amp;"},"</f>
        <v>#N/A</v>
      </c>
      <c r="H680" t="b">
        <f>ISNA(VLOOKUP(J680,J740:J$882,1,0))</f>
        <v>1</v>
      </c>
      <c r="I680" s="24" t="e">
        <f>VLOOKUP(C680,SOURCE!V$6:AB$10102,7,0)</f>
        <v>#N/A</v>
      </c>
      <c r="J680" s="25" t="e">
        <f>VLOOKUP(C680,SOURCE!V$6:AB$10102,6,0)</f>
        <v>#N/A</v>
      </c>
      <c r="K680" s="26" t="e">
        <f t="shared" si="12"/>
        <v>#N/A</v>
      </c>
      <c r="L680" s="35" t="e">
        <f>VLOOKUP(C680,SOURCE!V$6:AB$10102,2,0)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VLOOKUP(C681,SOURCE!$V$3:$AC$2923,8,0)</f>
        <v>#N/A</v>
      </c>
      <c r="E681" s="23" t="e">
        <f>CHAR(34)&amp;VLOOKUP(C681,SOURCE!$V$3:$AC$2923,6,0)&amp;CHAR(34)</f>
        <v>#N/A</v>
      </c>
      <c r="F681" s="20" t="e">
        <f>VLOOKUP(C681,SOURCE!$V$3:$AD$2923,9,0)&amp;"           {"&amp;D681&amp;",   "&amp;E681&amp;"},"</f>
        <v>#N/A</v>
      </c>
      <c r="H681" t="b">
        <f>ISNA(VLOOKUP(J681,J741:J$882,1,0))</f>
        <v>1</v>
      </c>
      <c r="I681" s="24" t="e">
        <f>VLOOKUP(C681,SOURCE!V$6:AB$10102,7,0)</f>
        <v>#N/A</v>
      </c>
      <c r="J681" s="25" t="e">
        <f>VLOOKUP(C681,SOURCE!V$6:AB$10102,6,0)</f>
        <v>#N/A</v>
      </c>
      <c r="K681" s="26" t="e">
        <f t="shared" si="12"/>
        <v>#N/A</v>
      </c>
      <c r="L681" s="35" t="e">
        <f>VLOOKUP(C681,SOURCE!V$6:AB$10102,2,0)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VLOOKUP(C682,SOURCE!$V$3:$AC$2923,8,0)</f>
        <v>#N/A</v>
      </c>
      <c r="E682" s="23" t="e">
        <f>CHAR(34)&amp;VLOOKUP(C682,SOURCE!$V$3:$AC$2923,6,0)&amp;CHAR(34)</f>
        <v>#N/A</v>
      </c>
      <c r="F682" s="20" t="e">
        <f>VLOOKUP(C682,SOURCE!$V$3:$AD$2923,9,0)&amp;"           {"&amp;D682&amp;",   "&amp;E682&amp;"},"</f>
        <v>#N/A</v>
      </c>
      <c r="H682" t="b">
        <f>ISNA(VLOOKUP(J682,J742:J$882,1,0))</f>
        <v>1</v>
      </c>
      <c r="I682" s="24" t="e">
        <f>VLOOKUP(C682,SOURCE!V$6:AB$10102,7,0)</f>
        <v>#N/A</v>
      </c>
      <c r="J682" s="25" t="e">
        <f>VLOOKUP(C682,SOURCE!V$6:AB$10102,6,0)</f>
        <v>#N/A</v>
      </c>
      <c r="K682" s="26" t="e">
        <f t="shared" si="12"/>
        <v>#N/A</v>
      </c>
      <c r="L682" s="35" t="e">
        <f>VLOOKUP(C682,SOURCE!V$6:AB$10102,2,0)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VLOOKUP(C683,SOURCE!$V$3:$AC$2923,8,0)</f>
        <v>#N/A</v>
      </c>
      <c r="E683" s="23" t="e">
        <f>CHAR(34)&amp;VLOOKUP(C683,SOURCE!$V$3:$AC$2923,6,0)&amp;CHAR(34)</f>
        <v>#N/A</v>
      </c>
      <c r="F683" s="20" t="e">
        <f>VLOOKUP(C683,SOURCE!$V$3:$AD$2923,9,0)&amp;"           {"&amp;D683&amp;",   "&amp;E683&amp;"},"</f>
        <v>#N/A</v>
      </c>
      <c r="H683" t="b">
        <f>ISNA(VLOOKUP(J683,J743:J$882,1,0))</f>
        <v>1</v>
      </c>
      <c r="I683" s="24" t="e">
        <f>VLOOKUP(C683,SOURCE!V$6:AB$10102,7,0)</f>
        <v>#N/A</v>
      </c>
      <c r="J683" s="25" t="e">
        <f>VLOOKUP(C683,SOURCE!V$6:AB$10102,6,0)</f>
        <v>#N/A</v>
      </c>
      <c r="K683" s="26" t="e">
        <f t="shared" si="12"/>
        <v>#N/A</v>
      </c>
      <c r="L683" s="35" t="e">
        <f>VLOOKUP(C683,SOURCE!V$6:AB$10102,2,0)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VLOOKUP(C684,SOURCE!$V$3:$AC$2923,8,0)</f>
        <v>#N/A</v>
      </c>
      <c r="E684" s="23" t="e">
        <f>CHAR(34)&amp;VLOOKUP(C684,SOURCE!$V$3:$AC$2923,6,0)&amp;CHAR(34)</f>
        <v>#N/A</v>
      </c>
      <c r="F684" s="20" t="e">
        <f>VLOOKUP(C684,SOURCE!$V$3:$AD$2923,9,0)&amp;"           {"&amp;D684&amp;",   "&amp;E684&amp;"},"</f>
        <v>#N/A</v>
      </c>
      <c r="H684" t="b">
        <f>ISNA(VLOOKUP(J684,J744:J$882,1,0))</f>
        <v>1</v>
      </c>
      <c r="I684" s="24" t="e">
        <f>VLOOKUP(C684,SOURCE!V$6:AB$10102,7,0)</f>
        <v>#N/A</v>
      </c>
      <c r="J684" s="25" t="e">
        <f>VLOOKUP(C684,SOURCE!V$6:AB$10102,6,0)</f>
        <v>#N/A</v>
      </c>
      <c r="K684" s="26" t="e">
        <f t="shared" si="12"/>
        <v>#N/A</v>
      </c>
      <c r="L684" s="35" t="e">
        <f>VLOOKUP(C684,SOURCE!V$6:AB$10102,2,0)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VLOOKUP(C685,SOURCE!$V$3:$AC$2923,8,0)</f>
        <v>#N/A</v>
      </c>
      <c r="E685" s="23" t="e">
        <f>CHAR(34)&amp;VLOOKUP(C685,SOURCE!$V$3:$AC$2923,6,0)&amp;CHAR(34)</f>
        <v>#N/A</v>
      </c>
      <c r="F685" s="20" t="e">
        <f>VLOOKUP(C685,SOURCE!$V$3:$AD$2923,9,0)&amp;"           {"&amp;D685&amp;",   "&amp;E685&amp;"},"</f>
        <v>#N/A</v>
      </c>
      <c r="H685" t="b">
        <f>ISNA(VLOOKUP(J685,J745:J$882,1,0))</f>
        <v>1</v>
      </c>
      <c r="I685" s="24" t="e">
        <f>VLOOKUP(C685,SOURCE!V$6:AB$10102,7,0)</f>
        <v>#N/A</v>
      </c>
      <c r="J685" s="25" t="e">
        <f>VLOOKUP(C685,SOURCE!V$6:AB$10102,6,0)</f>
        <v>#N/A</v>
      </c>
      <c r="K685" s="26" t="e">
        <f t="shared" si="12"/>
        <v>#N/A</v>
      </c>
      <c r="L685" s="35" t="e">
        <f>VLOOKUP(C685,SOURCE!V$6:AB$10102,2,0)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VLOOKUP(C686,SOURCE!$V$3:$AC$2923,8,0)</f>
        <v>#N/A</v>
      </c>
      <c r="E686" s="23" t="e">
        <f>CHAR(34)&amp;VLOOKUP(C686,SOURCE!$V$3:$AC$2923,6,0)&amp;CHAR(34)</f>
        <v>#N/A</v>
      </c>
      <c r="F686" s="20" t="e">
        <f>VLOOKUP(C686,SOURCE!$V$3:$AD$2923,9,0)&amp;"           {"&amp;D686&amp;",   "&amp;E686&amp;"},"</f>
        <v>#N/A</v>
      </c>
      <c r="H686" t="b">
        <f>ISNA(VLOOKUP(J686,J746:J$882,1,0))</f>
        <v>1</v>
      </c>
      <c r="I686" s="24" t="e">
        <f>VLOOKUP(C686,SOURCE!V$6:AB$10102,7,0)</f>
        <v>#N/A</v>
      </c>
      <c r="J686" s="25" t="e">
        <f>VLOOKUP(C686,SOURCE!V$6:AB$10102,6,0)</f>
        <v>#N/A</v>
      </c>
      <c r="K686" s="26" t="e">
        <f t="shared" si="12"/>
        <v>#N/A</v>
      </c>
      <c r="L686" s="35" t="e">
        <f>VLOOKUP(C686,SOURCE!V$6:AB$10102,2,0)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VLOOKUP(C687,SOURCE!$V$3:$AC$2923,8,0)</f>
        <v>#N/A</v>
      </c>
      <c r="E687" s="23" t="e">
        <f>CHAR(34)&amp;VLOOKUP(C687,SOURCE!$V$3:$AC$2923,6,0)&amp;CHAR(34)</f>
        <v>#N/A</v>
      </c>
      <c r="F687" s="20" t="e">
        <f>VLOOKUP(C687,SOURCE!$V$3:$AD$2923,9,0)&amp;"           {"&amp;D687&amp;",   "&amp;E687&amp;"},"</f>
        <v>#N/A</v>
      </c>
      <c r="H687" t="b">
        <f>ISNA(VLOOKUP(J687,J747:J$882,1,0))</f>
        <v>1</v>
      </c>
      <c r="I687" s="24" t="e">
        <f>VLOOKUP(C687,SOURCE!V$6:AB$10102,7,0)</f>
        <v>#N/A</v>
      </c>
      <c r="J687" s="25" t="e">
        <f>VLOOKUP(C687,SOURCE!V$6:AB$10102,6,0)</f>
        <v>#N/A</v>
      </c>
      <c r="K687" s="26" t="e">
        <f t="shared" si="12"/>
        <v>#N/A</v>
      </c>
      <c r="L687" s="35" t="e">
        <f>VLOOKUP(C687,SOURCE!V$6:AB$10102,2,0)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VLOOKUP(C688,SOURCE!$V$3:$AC$2923,8,0)</f>
        <v>#N/A</v>
      </c>
      <c r="E688" s="23" t="e">
        <f>CHAR(34)&amp;VLOOKUP(C688,SOURCE!$V$3:$AC$2923,6,0)&amp;CHAR(34)</f>
        <v>#N/A</v>
      </c>
      <c r="F688" s="20" t="e">
        <f>VLOOKUP(C688,SOURCE!$V$3:$AD$2923,9,0)&amp;"           {"&amp;D688&amp;",   "&amp;E688&amp;"},"</f>
        <v>#N/A</v>
      </c>
      <c r="H688" t="b">
        <f>ISNA(VLOOKUP(J688,J748:J$882,1,0))</f>
        <v>1</v>
      </c>
      <c r="I688" s="24" t="e">
        <f>VLOOKUP(C688,SOURCE!V$6:AB$10102,7,0)</f>
        <v>#N/A</v>
      </c>
      <c r="J688" s="25" t="e">
        <f>VLOOKUP(C688,SOURCE!V$6:AB$10102,6,0)</f>
        <v>#N/A</v>
      </c>
      <c r="K688" s="26" t="e">
        <f t="shared" si="12"/>
        <v>#N/A</v>
      </c>
      <c r="L688" s="35" t="e">
        <f>VLOOKUP(C688,SOURCE!V$6:AB$10102,2,0)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VLOOKUP(C689,SOURCE!$V$3:$AC$2923,8,0)</f>
        <v>#N/A</v>
      </c>
      <c r="E689" s="23" t="e">
        <f>CHAR(34)&amp;VLOOKUP(C689,SOURCE!$V$3:$AC$2923,6,0)&amp;CHAR(34)</f>
        <v>#N/A</v>
      </c>
      <c r="F689" s="20" t="e">
        <f>VLOOKUP(C689,SOURCE!$V$3:$AD$2923,9,0)&amp;"           {"&amp;D689&amp;",   "&amp;E689&amp;"},"</f>
        <v>#N/A</v>
      </c>
      <c r="H689" t="b">
        <f>ISNA(VLOOKUP(J689,J749:J$882,1,0))</f>
        <v>1</v>
      </c>
      <c r="I689" s="24" t="e">
        <f>VLOOKUP(C689,SOURCE!V$6:AB$10102,7,0)</f>
        <v>#N/A</v>
      </c>
      <c r="J689" s="25" t="e">
        <f>VLOOKUP(C689,SOURCE!V$6:AB$10102,6,0)</f>
        <v>#N/A</v>
      </c>
      <c r="K689" s="26" t="e">
        <f t="shared" si="12"/>
        <v>#N/A</v>
      </c>
      <c r="L689" s="35" t="e">
        <f>VLOOKUP(C689,SOURCE!V$6:AB$10102,2,0)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VLOOKUP(C690,SOURCE!$V$3:$AC$2923,8,0)</f>
        <v>#N/A</v>
      </c>
      <c r="E690" s="23" t="e">
        <f>CHAR(34)&amp;VLOOKUP(C690,SOURCE!$V$3:$AC$2923,6,0)&amp;CHAR(34)</f>
        <v>#N/A</v>
      </c>
      <c r="F690" s="20" t="e">
        <f>VLOOKUP(C690,SOURCE!$V$3:$AD$2923,9,0)&amp;"           {"&amp;D690&amp;",   "&amp;E690&amp;"},"</f>
        <v>#N/A</v>
      </c>
      <c r="H690" t="b">
        <f>ISNA(VLOOKUP(J690,J750:J$882,1,0))</f>
        <v>1</v>
      </c>
      <c r="I690" s="24" t="e">
        <f>VLOOKUP(C690,SOURCE!V$6:AB$10102,7,0)</f>
        <v>#N/A</v>
      </c>
      <c r="J690" s="25" t="e">
        <f>VLOOKUP(C690,SOURCE!V$6:AB$10102,6,0)</f>
        <v>#N/A</v>
      </c>
      <c r="K690" s="26" t="e">
        <f t="shared" si="12"/>
        <v>#N/A</v>
      </c>
      <c r="L690" s="35" t="e">
        <f>VLOOKUP(C690,SOURCE!V$6:AB$10102,2,0)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VLOOKUP(C691,SOURCE!$V$3:$AC$2923,8,0)</f>
        <v>#N/A</v>
      </c>
      <c r="E691" s="23" t="e">
        <f>CHAR(34)&amp;VLOOKUP(C691,SOURCE!$V$3:$AC$2923,6,0)&amp;CHAR(34)</f>
        <v>#N/A</v>
      </c>
      <c r="F691" s="20" t="e">
        <f>VLOOKUP(C691,SOURCE!$V$3:$AD$2923,9,0)&amp;"           {"&amp;D691&amp;",   "&amp;E691&amp;"},"</f>
        <v>#N/A</v>
      </c>
      <c r="H691" t="b">
        <f>ISNA(VLOOKUP(J691,J751:J$882,1,0))</f>
        <v>1</v>
      </c>
      <c r="I691" s="24" t="e">
        <f>VLOOKUP(C691,SOURCE!V$6:AB$10102,7,0)</f>
        <v>#N/A</v>
      </c>
      <c r="J691" s="25" t="e">
        <f>VLOOKUP(C691,SOURCE!V$6:AB$10102,6,0)</f>
        <v>#N/A</v>
      </c>
      <c r="K691" s="26" t="e">
        <f t="shared" si="12"/>
        <v>#N/A</v>
      </c>
      <c r="L691" s="35" t="e">
        <f>VLOOKUP(C691,SOURCE!V$6:AB$10102,2,0)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VLOOKUP(C692,SOURCE!$V$3:$AC$2923,8,0)</f>
        <v>#N/A</v>
      </c>
      <c r="E692" s="23" t="e">
        <f>CHAR(34)&amp;VLOOKUP(C692,SOURCE!$V$3:$AC$2923,6,0)&amp;CHAR(34)</f>
        <v>#N/A</v>
      </c>
      <c r="F692" s="20" t="e">
        <f>VLOOKUP(C692,SOURCE!$V$3:$AD$2923,9,0)&amp;"           {"&amp;D692&amp;",   "&amp;E692&amp;"},"</f>
        <v>#N/A</v>
      </c>
      <c r="H692" t="b">
        <f>ISNA(VLOOKUP(J692,J752:J$882,1,0))</f>
        <v>1</v>
      </c>
      <c r="I692" s="24" t="e">
        <f>VLOOKUP(C692,SOURCE!V$6:AB$10102,7,0)</f>
        <v>#N/A</v>
      </c>
      <c r="J692" s="25" t="e">
        <f>VLOOKUP(C692,SOURCE!V$6:AB$10102,6,0)</f>
        <v>#N/A</v>
      </c>
      <c r="K692" s="26" t="e">
        <f t="shared" si="12"/>
        <v>#N/A</v>
      </c>
      <c r="L692" s="35" t="e">
        <f>VLOOKUP(C692,SOURCE!V$6:AB$10102,2,0)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VLOOKUP(C693,SOURCE!$V$3:$AC$2923,8,0)</f>
        <v>#N/A</v>
      </c>
      <c r="E693" s="23" t="e">
        <f>CHAR(34)&amp;VLOOKUP(C693,SOURCE!$V$3:$AC$2923,6,0)&amp;CHAR(34)</f>
        <v>#N/A</v>
      </c>
      <c r="F693" s="20" t="e">
        <f>VLOOKUP(C693,SOURCE!$V$3:$AD$2923,9,0)&amp;"           {"&amp;D693&amp;",   "&amp;E693&amp;"},"</f>
        <v>#N/A</v>
      </c>
      <c r="H693" t="b">
        <f>ISNA(VLOOKUP(J693,J753:J$882,1,0))</f>
        <v>1</v>
      </c>
      <c r="I693" s="24" t="e">
        <f>VLOOKUP(C693,SOURCE!V$6:AB$10102,7,0)</f>
        <v>#N/A</v>
      </c>
      <c r="J693" s="25" t="e">
        <f>VLOOKUP(C693,SOURCE!V$6:AB$10102,6,0)</f>
        <v>#N/A</v>
      </c>
      <c r="K693" s="26" t="e">
        <f t="shared" si="12"/>
        <v>#N/A</v>
      </c>
      <c r="L693" s="35" t="e">
        <f>VLOOKUP(C693,SOURCE!V$6:AB$10102,2,0)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VLOOKUP(C694,SOURCE!$V$3:$AC$2923,8,0)</f>
        <v>#N/A</v>
      </c>
      <c r="E694" s="23" t="e">
        <f>CHAR(34)&amp;VLOOKUP(C694,SOURCE!$V$3:$AC$2923,6,0)&amp;CHAR(34)</f>
        <v>#N/A</v>
      </c>
      <c r="F694" s="20" t="e">
        <f>VLOOKUP(C694,SOURCE!$V$3:$AD$2923,9,0)&amp;"           {"&amp;D694&amp;",   "&amp;E694&amp;"},"</f>
        <v>#N/A</v>
      </c>
      <c r="H694" t="b">
        <f>ISNA(VLOOKUP(J694,J754:J$882,1,0))</f>
        <v>1</v>
      </c>
      <c r="I694" s="24" t="e">
        <f>VLOOKUP(C694,SOURCE!V$6:AB$10102,7,0)</f>
        <v>#N/A</v>
      </c>
      <c r="J694" s="25" t="e">
        <f>VLOOKUP(C694,SOURCE!V$6:AB$10102,6,0)</f>
        <v>#N/A</v>
      </c>
      <c r="K694" s="26" t="e">
        <f t="shared" si="12"/>
        <v>#N/A</v>
      </c>
      <c r="L694" s="35" t="e">
        <f>VLOOKUP(C694,SOURCE!V$6:AB$10102,2,0)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VLOOKUP(C695,SOURCE!$V$3:$AC$2923,8,0)</f>
        <v>#N/A</v>
      </c>
      <c r="E695" s="23" t="e">
        <f>CHAR(34)&amp;VLOOKUP(C695,SOURCE!$V$3:$AC$2923,6,0)&amp;CHAR(34)</f>
        <v>#N/A</v>
      </c>
      <c r="F695" s="20" t="e">
        <f>VLOOKUP(C695,SOURCE!$V$3:$AD$2923,9,0)&amp;"           {"&amp;D695&amp;",   "&amp;E695&amp;"},"</f>
        <v>#N/A</v>
      </c>
      <c r="H695" t="b">
        <f>ISNA(VLOOKUP(J695,J755:J$882,1,0))</f>
        <v>1</v>
      </c>
      <c r="I695" s="24" t="e">
        <f>VLOOKUP(C695,SOURCE!V$6:AB$10102,7,0)</f>
        <v>#N/A</v>
      </c>
      <c r="J695" s="25" t="e">
        <f>VLOOKUP(C695,SOURCE!V$6:AB$10102,6,0)</f>
        <v>#N/A</v>
      </c>
      <c r="K695" s="26" t="e">
        <f t="shared" si="12"/>
        <v>#N/A</v>
      </c>
      <c r="L695" s="35" t="e">
        <f>VLOOKUP(C695,SOURCE!V$6:AB$10102,2,0)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VLOOKUP(C696,SOURCE!$V$3:$AC$2923,8,0)</f>
        <v>#N/A</v>
      </c>
      <c r="E696" s="23" t="e">
        <f>CHAR(34)&amp;VLOOKUP(C696,SOURCE!$V$3:$AC$2923,6,0)&amp;CHAR(34)</f>
        <v>#N/A</v>
      </c>
      <c r="F696" s="20" t="e">
        <f>VLOOKUP(C696,SOURCE!$V$3:$AD$2923,9,0)&amp;"           {"&amp;D696&amp;",   "&amp;E696&amp;"},"</f>
        <v>#N/A</v>
      </c>
      <c r="H696" t="b">
        <f>ISNA(VLOOKUP(J696,J756:J$882,1,0))</f>
        <v>1</v>
      </c>
      <c r="I696" s="24" t="e">
        <f>VLOOKUP(C696,SOURCE!V$6:AB$10102,7,0)</f>
        <v>#N/A</v>
      </c>
      <c r="J696" s="25" t="e">
        <f>VLOOKUP(C696,SOURCE!V$6:AB$10102,6,0)</f>
        <v>#N/A</v>
      </c>
      <c r="K696" s="26" t="e">
        <f t="shared" si="12"/>
        <v>#N/A</v>
      </c>
      <c r="L696" s="35" t="e">
        <f>VLOOKUP(C696,SOURCE!V$6:AB$10102,2,0)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VLOOKUP(C697,SOURCE!$V$3:$AC$2923,8,0)</f>
        <v>#N/A</v>
      </c>
      <c r="E697" s="23" t="e">
        <f>CHAR(34)&amp;VLOOKUP(C697,SOURCE!$V$3:$AC$2923,6,0)&amp;CHAR(34)</f>
        <v>#N/A</v>
      </c>
      <c r="F697" s="20" t="e">
        <f>VLOOKUP(C697,SOURCE!$V$3:$AD$2923,9,0)&amp;"           {"&amp;D697&amp;",   "&amp;E697&amp;"},"</f>
        <v>#N/A</v>
      </c>
      <c r="H697" t="b">
        <f>ISNA(VLOOKUP(J697,J757:J$882,1,0))</f>
        <v>1</v>
      </c>
      <c r="I697" s="24" t="e">
        <f>VLOOKUP(C697,SOURCE!V$6:AB$10102,7,0)</f>
        <v>#N/A</v>
      </c>
      <c r="J697" s="25" t="e">
        <f>VLOOKUP(C697,SOURCE!V$6:AB$10102,6,0)</f>
        <v>#N/A</v>
      </c>
      <c r="K697" s="26" t="e">
        <f t="shared" si="12"/>
        <v>#N/A</v>
      </c>
      <c r="L697" s="35" t="e">
        <f>VLOOKUP(C697,SOURCE!V$6:AB$10102,2,0)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VLOOKUP(C698,SOURCE!$V$3:$AC$2923,8,0)</f>
        <v>#N/A</v>
      </c>
      <c r="E698" s="23" t="e">
        <f>CHAR(34)&amp;VLOOKUP(C698,SOURCE!$V$3:$AC$2923,6,0)&amp;CHAR(34)</f>
        <v>#N/A</v>
      </c>
      <c r="F698" s="20" t="e">
        <f>VLOOKUP(C698,SOURCE!$V$3:$AD$2923,9,0)&amp;"           {"&amp;D698&amp;",   "&amp;E698&amp;"},"</f>
        <v>#N/A</v>
      </c>
      <c r="H698" t="b">
        <f>ISNA(VLOOKUP(J698,J758:J$882,1,0))</f>
        <v>1</v>
      </c>
      <c r="I698" s="24" t="e">
        <f>VLOOKUP(C698,SOURCE!V$6:AB$10102,7,0)</f>
        <v>#N/A</v>
      </c>
      <c r="J698" s="25" t="e">
        <f>VLOOKUP(C698,SOURCE!V$6:AB$10102,6,0)</f>
        <v>#N/A</v>
      </c>
      <c r="K698" s="26" t="e">
        <f t="shared" si="12"/>
        <v>#N/A</v>
      </c>
      <c r="L698" s="35" t="e">
        <f>VLOOKUP(C698,SOURCE!V$6:AB$10102,2,0)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VLOOKUP(C699,SOURCE!$V$3:$AC$2923,8,0)</f>
        <v>#N/A</v>
      </c>
      <c r="E699" s="23" t="e">
        <f>CHAR(34)&amp;VLOOKUP(C699,SOURCE!$V$3:$AC$2923,6,0)&amp;CHAR(34)</f>
        <v>#N/A</v>
      </c>
      <c r="F699" s="20" t="e">
        <f>VLOOKUP(C699,SOURCE!$V$3:$AD$2923,9,0)&amp;"           {"&amp;D699&amp;",   "&amp;E699&amp;"},"</f>
        <v>#N/A</v>
      </c>
      <c r="H699" t="b">
        <f>ISNA(VLOOKUP(J699,J759:J$882,1,0))</f>
        <v>1</v>
      </c>
      <c r="I699" s="24" t="e">
        <f>VLOOKUP(C699,SOURCE!V$6:AB$10102,7,0)</f>
        <v>#N/A</v>
      </c>
      <c r="J699" s="25" t="e">
        <f>VLOOKUP(C699,SOURCE!V$6:AB$10102,6,0)</f>
        <v>#N/A</v>
      </c>
      <c r="K699" s="26" t="e">
        <f t="shared" si="12"/>
        <v>#N/A</v>
      </c>
      <c r="L699" s="35" t="e">
        <f>VLOOKUP(C699,SOURCE!V$6:AB$10102,2,0)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VLOOKUP(C700,SOURCE!$V$3:$AC$2923,8,0)</f>
        <v>#N/A</v>
      </c>
      <c r="E700" s="23" t="e">
        <f>CHAR(34)&amp;VLOOKUP(C700,SOURCE!$V$3:$AC$2923,6,0)&amp;CHAR(34)</f>
        <v>#N/A</v>
      </c>
      <c r="F700" s="20" t="e">
        <f>VLOOKUP(C700,SOURCE!$V$3:$AD$2923,9,0)&amp;"           {"&amp;D700&amp;",   "&amp;E700&amp;"},"</f>
        <v>#N/A</v>
      </c>
      <c r="H700" t="b">
        <f>ISNA(VLOOKUP(J700,J760:J$882,1,0))</f>
        <v>1</v>
      </c>
      <c r="I700" s="24" t="e">
        <f>VLOOKUP(C700,SOURCE!V$6:AB$10102,7,0)</f>
        <v>#N/A</v>
      </c>
      <c r="J700" s="25" t="e">
        <f>VLOOKUP(C700,SOURCE!V$6:AB$10102,6,0)</f>
        <v>#N/A</v>
      </c>
      <c r="K700" s="26" t="e">
        <f t="shared" si="12"/>
        <v>#N/A</v>
      </c>
      <c r="L700" s="35" t="e">
        <f>VLOOKUP(C700,SOURCE!V$6:AB$10102,2,0)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VLOOKUP(C701,SOURCE!$V$3:$AC$2923,8,0)</f>
        <v>#N/A</v>
      </c>
      <c r="E701" s="23" t="e">
        <f>CHAR(34)&amp;VLOOKUP(C701,SOURCE!$V$3:$AC$2923,6,0)&amp;CHAR(34)</f>
        <v>#N/A</v>
      </c>
      <c r="F701" s="20" t="e">
        <f>VLOOKUP(C701,SOURCE!$V$3:$AD$2923,9,0)&amp;"           {"&amp;D701&amp;",   "&amp;E701&amp;"},"</f>
        <v>#N/A</v>
      </c>
      <c r="H701" t="b">
        <f>ISNA(VLOOKUP(J701,J761:J$882,1,0))</f>
        <v>1</v>
      </c>
      <c r="I701" s="24" t="e">
        <f>VLOOKUP(C701,SOURCE!V$6:AB$10102,7,0)</f>
        <v>#N/A</v>
      </c>
      <c r="J701" s="25" t="e">
        <f>VLOOKUP(C701,SOURCE!V$6:AB$10102,6,0)</f>
        <v>#N/A</v>
      </c>
      <c r="K701" s="26" t="e">
        <f t="shared" si="12"/>
        <v>#N/A</v>
      </c>
      <c r="L701" s="35" t="e">
        <f>VLOOKUP(C701,SOURCE!V$6:AB$10102,2,0)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VLOOKUP(C702,SOURCE!$V$3:$AC$2923,8,0)</f>
        <v>#N/A</v>
      </c>
      <c r="E702" s="23" t="e">
        <f>CHAR(34)&amp;VLOOKUP(C702,SOURCE!$V$3:$AC$2923,6,0)&amp;CHAR(34)</f>
        <v>#N/A</v>
      </c>
      <c r="F702" s="20" t="e">
        <f>VLOOKUP(C702,SOURCE!$V$3:$AD$2923,9,0)&amp;"           {"&amp;D702&amp;",   "&amp;E702&amp;"},"</f>
        <v>#N/A</v>
      </c>
      <c r="H702" t="b">
        <f>ISNA(VLOOKUP(J702,J762:J$882,1,0))</f>
        <v>1</v>
      </c>
      <c r="I702" s="24" t="e">
        <f>VLOOKUP(C702,SOURCE!V$6:AB$10102,7,0)</f>
        <v>#N/A</v>
      </c>
      <c r="J702" s="25" t="e">
        <f>VLOOKUP(C702,SOURCE!V$6:AB$10102,6,0)</f>
        <v>#N/A</v>
      </c>
      <c r="K702" s="26" t="e">
        <f t="shared" si="12"/>
        <v>#N/A</v>
      </c>
      <c r="L702" s="35" t="e">
        <f>VLOOKUP(C702,SOURCE!V$6:AB$10102,2,0)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VLOOKUP(C703,SOURCE!$V$3:$AC$2923,8,0)</f>
        <v>#N/A</v>
      </c>
      <c r="E703" s="23" t="e">
        <f>CHAR(34)&amp;VLOOKUP(C703,SOURCE!$V$3:$AC$2923,6,0)&amp;CHAR(34)</f>
        <v>#N/A</v>
      </c>
      <c r="F703" s="20" t="e">
        <f>VLOOKUP(C703,SOURCE!$V$3:$AD$2923,9,0)&amp;"           {"&amp;D703&amp;",   "&amp;E703&amp;"},"</f>
        <v>#N/A</v>
      </c>
      <c r="H703" t="b">
        <f>ISNA(VLOOKUP(J703,J763:J$882,1,0))</f>
        <v>1</v>
      </c>
      <c r="I703" s="24" t="e">
        <f>VLOOKUP(C703,SOURCE!V$6:AB$10102,7,0)</f>
        <v>#N/A</v>
      </c>
      <c r="J703" s="25" t="e">
        <f>VLOOKUP(C703,SOURCE!V$6:AB$10102,6,0)</f>
        <v>#N/A</v>
      </c>
      <c r="K703" s="26" t="e">
        <f t="shared" si="12"/>
        <v>#N/A</v>
      </c>
      <c r="L703" s="35" t="e">
        <f>VLOOKUP(C703,SOURCE!V$6:AB$10102,2,0)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VLOOKUP(C704,SOURCE!$V$3:$AC$2923,8,0)</f>
        <v>#N/A</v>
      </c>
      <c r="E704" s="23" t="e">
        <f>CHAR(34)&amp;VLOOKUP(C704,SOURCE!$V$3:$AC$2923,6,0)&amp;CHAR(34)</f>
        <v>#N/A</v>
      </c>
      <c r="F704" s="20" t="e">
        <f>VLOOKUP(C704,SOURCE!$V$3:$AD$2923,9,0)&amp;"           {"&amp;D704&amp;",   "&amp;E704&amp;"},"</f>
        <v>#N/A</v>
      </c>
      <c r="H704" t="b">
        <f>ISNA(VLOOKUP(J704,J764:J$882,1,0))</f>
        <v>1</v>
      </c>
      <c r="I704" s="24" t="e">
        <f>VLOOKUP(C704,SOURCE!V$6:AB$10102,7,0)</f>
        <v>#N/A</v>
      </c>
      <c r="J704" s="25" t="e">
        <f>VLOOKUP(C704,SOURCE!V$6:AB$10102,6,0)</f>
        <v>#N/A</v>
      </c>
      <c r="K704" s="26" t="e">
        <f t="shared" si="12"/>
        <v>#N/A</v>
      </c>
      <c r="L704" s="35" t="e">
        <f>VLOOKUP(C704,SOURCE!V$6:AB$10102,2,0)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VLOOKUP(C705,SOURCE!$V$3:$AC$2923,8,0)</f>
        <v>#N/A</v>
      </c>
      <c r="E705" s="23" t="e">
        <f>CHAR(34)&amp;VLOOKUP(C705,SOURCE!$V$3:$AC$2923,6,0)&amp;CHAR(34)</f>
        <v>#N/A</v>
      </c>
      <c r="F705" s="20" t="e">
        <f>VLOOKUP(C705,SOURCE!$V$3:$AD$2923,9,0)&amp;"           {"&amp;D705&amp;",   "&amp;E705&amp;"},"</f>
        <v>#N/A</v>
      </c>
      <c r="H705" t="b">
        <f>ISNA(VLOOKUP(J705,J765:J$882,1,0))</f>
        <v>1</v>
      </c>
      <c r="I705" s="24" t="e">
        <f>VLOOKUP(C705,SOURCE!V$6:AB$10102,7,0)</f>
        <v>#N/A</v>
      </c>
      <c r="J705" s="25" t="e">
        <f>VLOOKUP(C705,SOURCE!V$6:AB$10102,6,0)</f>
        <v>#N/A</v>
      </c>
      <c r="K705" s="26" t="e">
        <f t="shared" si="12"/>
        <v>#N/A</v>
      </c>
      <c r="L705" s="35" t="e">
        <f>VLOOKUP(C705,SOURCE!V$6:AB$10102,2,0)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VLOOKUP(C706,SOURCE!$V$3:$AC$2923,8,0)</f>
        <v>#N/A</v>
      </c>
      <c r="E706" s="23" t="e">
        <f>CHAR(34)&amp;VLOOKUP(C706,SOURCE!$V$3:$AC$2923,6,0)&amp;CHAR(34)</f>
        <v>#N/A</v>
      </c>
      <c r="F706" s="20" t="e">
        <f>VLOOKUP(C706,SOURCE!$V$3:$AD$2923,9,0)&amp;"           {"&amp;D706&amp;",   "&amp;E706&amp;"},"</f>
        <v>#N/A</v>
      </c>
      <c r="H706" t="b">
        <f>ISNA(VLOOKUP(J706,J766:J$882,1,0))</f>
        <v>1</v>
      </c>
      <c r="I706" s="24" t="e">
        <f>VLOOKUP(C706,SOURCE!V$6:AB$10102,7,0)</f>
        <v>#N/A</v>
      </c>
      <c r="J706" s="25" t="e">
        <f>VLOOKUP(C706,SOURCE!V$6:AB$10102,6,0)</f>
        <v>#N/A</v>
      </c>
      <c r="K706" s="26" t="e">
        <f t="shared" si="12"/>
        <v>#N/A</v>
      </c>
      <c r="L706" s="35" t="e">
        <f>VLOOKUP(C706,SOURCE!V$6:AB$10102,2,0)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VLOOKUP(C707,SOURCE!$V$3:$AC$2923,8,0)</f>
        <v>#N/A</v>
      </c>
      <c r="E707" s="23" t="e">
        <f>CHAR(34)&amp;VLOOKUP(C707,SOURCE!$V$3:$AC$2923,6,0)&amp;CHAR(34)</f>
        <v>#N/A</v>
      </c>
      <c r="F707" s="20" t="e">
        <f>VLOOKUP(C707,SOURCE!$V$3:$AD$2923,9,0)&amp;"           {"&amp;D707&amp;",   "&amp;E707&amp;"},"</f>
        <v>#N/A</v>
      </c>
      <c r="H707" t="b">
        <f>ISNA(VLOOKUP(J707,J767:J$882,1,0))</f>
        <v>1</v>
      </c>
      <c r="I707" s="24" t="e">
        <f>VLOOKUP(C707,SOURCE!V$6:AB$10102,7,0)</f>
        <v>#N/A</v>
      </c>
      <c r="J707" s="25" t="e">
        <f>VLOOKUP(C707,SOURCE!V$6:AB$10102,6,0)</f>
        <v>#N/A</v>
      </c>
      <c r="K707" s="26" t="e">
        <f t="shared" si="12"/>
        <v>#N/A</v>
      </c>
      <c r="L707" s="35" t="e">
        <f>VLOOKUP(C707,SOURCE!V$6:AB$10102,2,0)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VLOOKUP(C708,SOURCE!$V$3:$AC$2923,8,0)</f>
        <v>#N/A</v>
      </c>
      <c r="E708" s="23" t="e">
        <f>CHAR(34)&amp;VLOOKUP(C708,SOURCE!$V$3:$AC$2923,6,0)&amp;CHAR(34)</f>
        <v>#N/A</v>
      </c>
      <c r="F708" s="20" t="e">
        <f>VLOOKUP(C708,SOURCE!$V$3:$AD$2923,9,0)&amp;"           {"&amp;D708&amp;",   "&amp;E708&amp;"},"</f>
        <v>#N/A</v>
      </c>
      <c r="H708" t="b">
        <f>ISNA(VLOOKUP(J708,J768:J$882,1,0))</f>
        <v>1</v>
      </c>
      <c r="I708" s="24" t="e">
        <f>VLOOKUP(C708,SOURCE!V$6:AB$10102,7,0)</f>
        <v>#N/A</v>
      </c>
      <c r="J708" s="25" t="e">
        <f>VLOOKUP(C708,SOURCE!V$6:AB$10102,6,0)</f>
        <v>#N/A</v>
      </c>
      <c r="K708" s="26" t="e">
        <f t="shared" si="12"/>
        <v>#N/A</v>
      </c>
      <c r="L708" s="35" t="e">
        <f>VLOOKUP(C708,SOURCE!V$6:AB$10102,2,0)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VLOOKUP(C709,SOURCE!$V$3:$AC$2923,8,0)</f>
        <v>#N/A</v>
      </c>
      <c r="E709" s="23" t="e">
        <f>CHAR(34)&amp;VLOOKUP(C709,SOURCE!$V$3:$AC$2923,6,0)&amp;CHAR(34)</f>
        <v>#N/A</v>
      </c>
      <c r="F709" s="20" t="e">
        <f>VLOOKUP(C709,SOURCE!$V$3:$AD$2923,9,0)&amp;"           {"&amp;D709&amp;",   "&amp;E709&amp;"},"</f>
        <v>#N/A</v>
      </c>
      <c r="H709" t="b">
        <f>ISNA(VLOOKUP(J709,J769:J$882,1,0))</f>
        <v>1</v>
      </c>
      <c r="I709" s="24" t="e">
        <f>VLOOKUP(C709,SOURCE!V$6:AB$10102,7,0)</f>
        <v>#N/A</v>
      </c>
      <c r="J709" s="25" t="e">
        <f>VLOOKUP(C709,SOURCE!V$6:AB$10102,6,0)</f>
        <v>#N/A</v>
      </c>
      <c r="K709" s="26" t="e">
        <f t="shared" si="12"/>
        <v>#N/A</v>
      </c>
      <c r="L709" s="35" t="e">
        <f>VLOOKUP(C709,SOURCE!V$6:AB$10102,2,0)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VLOOKUP(C710,SOURCE!$V$3:$AC$2923,8,0)</f>
        <v>#N/A</v>
      </c>
      <c r="E710" s="23" t="e">
        <f>CHAR(34)&amp;VLOOKUP(C710,SOURCE!$V$3:$AC$2923,6,0)&amp;CHAR(34)</f>
        <v>#N/A</v>
      </c>
      <c r="F710" s="20" t="e">
        <f>VLOOKUP(C710,SOURCE!$V$3:$AD$2923,9,0)&amp;"           {"&amp;D710&amp;",   "&amp;E710&amp;"},"</f>
        <v>#N/A</v>
      </c>
      <c r="H710" t="b">
        <f>ISNA(VLOOKUP(J710,J770:J$882,1,0))</f>
        <v>1</v>
      </c>
      <c r="I710" s="24" t="e">
        <f>VLOOKUP(C710,SOURCE!V$6:AB$10102,7,0)</f>
        <v>#N/A</v>
      </c>
      <c r="J710" s="25" t="e">
        <f>VLOOKUP(C710,SOURCE!V$6:AB$10102,6,0)</f>
        <v>#N/A</v>
      </c>
      <c r="K710" s="26" t="e">
        <f t="shared" si="12"/>
        <v>#N/A</v>
      </c>
      <c r="L710" s="35" t="e">
        <f>VLOOKUP(C710,SOURCE!V$6:AB$10102,2,0)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VLOOKUP(C711,SOURCE!$V$3:$AC$2923,8,0)</f>
        <v>#N/A</v>
      </c>
      <c r="E711" s="23" t="e">
        <f>CHAR(34)&amp;VLOOKUP(C711,SOURCE!$V$3:$AC$2923,6,0)&amp;CHAR(34)</f>
        <v>#N/A</v>
      </c>
      <c r="F711" s="20" t="e">
        <f>VLOOKUP(C711,SOURCE!$V$3:$AD$2923,9,0)&amp;"           {"&amp;D711&amp;",   "&amp;E711&amp;"},"</f>
        <v>#N/A</v>
      </c>
      <c r="H711" t="b">
        <f>ISNA(VLOOKUP(J711,J771:J$882,1,0))</f>
        <v>1</v>
      </c>
      <c r="I711" s="24" t="e">
        <f>VLOOKUP(C711,SOURCE!V$6:AB$10102,7,0)</f>
        <v>#N/A</v>
      </c>
      <c r="J711" s="25" t="e">
        <f>VLOOKUP(C711,SOURCE!V$6:AB$10102,6,0)</f>
        <v>#N/A</v>
      </c>
      <c r="K711" s="26" t="e">
        <f t="shared" si="12"/>
        <v>#N/A</v>
      </c>
      <c r="L711" s="35" t="e">
        <f>VLOOKUP(C711,SOURCE!V$6:AB$10102,2,0)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VLOOKUP(C712,SOURCE!$V$3:$AC$2923,8,0)</f>
        <v>#N/A</v>
      </c>
      <c r="E712" s="23" t="e">
        <f>CHAR(34)&amp;VLOOKUP(C712,SOURCE!$V$3:$AC$2923,6,0)&amp;CHAR(34)</f>
        <v>#N/A</v>
      </c>
      <c r="F712" s="20" t="e">
        <f>VLOOKUP(C712,SOURCE!$V$3:$AD$2923,9,0)&amp;"           {"&amp;D712&amp;",   "&amp;E712&amp;"},"</f>
        <v>#N/A</v>
      </c>
      <c r="H712" t="b">
        <f>ISNA(VLOOKUP(J712,J772:J$882,1,0))</f>
        <v>1</v>
      </c>
      <c r="I712" s="24" t="e">
        <f>VLOOKUP(C712,SOURCE!V$6:AB$10102,7,0)</f>
        <v>#N/A</v>
      </c>
      <c r="J712" s="25" t="e">
        <f>VLOOKUP(C712,SOURCE!V$6:AB$10102,6,0)</f>
        <v>#N/A</v>
      </c>
      <c r="K712" s="26" t="e">
        <f t="shared" si="12"/>
        <v>#N/A</v>
      </c>
      <c r="L712" s="35" t="e">
        <f>VLOOKUP(C712,SOURCE!V$6:AB$10102,2,0)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VLOOKUP(C713,SOURCE!$V$3:$AC$2923,8,0)</f>
        <v>#N/A</v>
      </c>
      <c r="E713" s="23" t="e">
        <f>CHAR(34)&amp;VLOOKUP(C713,SOURCE!$V$3:$AC$2923,6,0)&amp;CHAR(34)</f>
        <v>#N/A</v>
      </c>
      <c r="F713" s="20" t="e">
        <f>VLOOKUP(C713,SOURCE!$V$3:$AD$2923,9,0)&amp;"           {"&amp;D713&amp;",   "&amp;E713&amp;"},"</f>
        <v>#N/A</v>
      </c>
      <c r="H713" t="b">
        <f>ISNA(VLOOKUP(J713,J773:J$882,1,0))</f>
        <v>1</v>
      </c>
      <c r="I713" s="24" t="e">
        <f>VLOOKUP(C713,SOURCE!V$6:AB$10102,7,0)</f>
        <v>#N/A</v>
      </c>
      <c r="J713" s="25" t="e">
        <f>VLOOKUP(C713,SOURCE!V$6:AB$10102,6,0)</f>
        <v>#N/A</v>
      </c>
      <c r="K713" s="26" t="e">
        <f t="shared" si="12"/>
        <v>#N/A</v>
      </c>
      <c r="L713" s="35" t="e">
        <f>VLOOKUP(C713,SOURCE!V$6:AB$10102,2,0)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VLOOKUP(C714,SOURCE!$V$3:$AC$2923,8,0)</f>
        <v>#N/A</v>
      </c>
      <c r="E714" s="23" t="e">
        <f>CHAR(34)&amp;VLOOKUP(C714,SOURCE!$V$3:$AC$2923,6,0)&amp;CHAR(34)</f>
        <v>#N/A</v>
      </c>
      <c r="F714" s="20" t="e">
        <f>VLOOKUP(C714,SOURCE!$V$3:$AD$2923,9,0)&amp;"           {"&amp;D714&amp;",   "&amp;E714&amp;"},"</f>
        <v>#N/A</v>
      </c>
      <c r="H714" t="b">
        <f>ISNA(VLOOKUP(J714,J774:J$882,1,0))</f>
        <v>1</v>
      </c>
      <c r="I714" s="24" t="e">
        <f>VLOOKUP(C714,SOURCE!V$6:AB$10102,7,0)</f>
        <v>#N/A</v>
      </c>
      <c r="J714" s="25" t="e">
        <f>VLOOKUP(C714,SOURCE!V$6:AB$10102,6,0)</f>
        <v>#N/A</v>
      </c>
      <c r="K714" s="26" t="e">
        <f t="shared" si="12"/>
        <v>#N/A</v>
      </c>
      <c r="L714" s="35" t="e">
        <f>VLOOKUP(C714,SOURCE!V$6:AB$10102,2,0)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VLOOKUP(C715,SOURCE!$V$3:$AC$2923,8,0)</f>
        <v>#N/A</v>
      </c>
      <c r="E715" s="23" t="e">
        <f>CHAR(34)&amp;VLOOKUP(C715,SOURCE!$V$3:$AC$2923,6,0)&amp;CHAR(34)</f>
        <v>#N/A</v>
      </c>
      <c r="F715" s="20" t="e">
        <f>VLOOKUP(C715,SOURCE!$V$3:$AD$2923,9,0)&amp;"           {"&amp;D715&amp;",   "&amp;E715&amp;"},"</f>
        <v>#N/A</v>
      </c>
      <c r="H715" t="b">
        <f>ISNA(VLOOKUP(J715,J775:J$882,1,0))</f>
        <v>1</v>
      </c>
      <c r="I715" s="24" t="e">
        <f>VLOOKUP(C715,SOURCE!V$6:AB$10102,7,0)</f>
        <v>#N/A</v>
      </c>
      <c r="J715" s="25" t="e">
        <f>VLOOKUP(C715,SOURCE!V$6:AB$10102,6,0)</f>
        <v>#N/A</v>
      </c>
      <c r="K715" s="26" t="e">
        <f t="shared" si="12"/>
        <v>#N/A</v>
      </c>
      <c r="L715" s="35" t="e">
        <f>VLOOKUP(C715,SOURCE!V$6:AB$10102,2,0)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VLOOKUP(C716,SOURCE!$V$3:$AC$2923,8,0)</f>
        <v>#N/A</v>
      </c>
      <c r="E716" s="23" t="e">
        <f>CHAR(34)&amp;VLOOKUP(C716,SOURCE!$V$3:$AC$2923,6,0)&amp;CHAR(34)</f>
        <v>#N/A</v>
      </c>
      <c r="F716" s="20" t="e">
        <f>VLOOKUP(C716,SOURCE!$V$3:$AD$2923,9,0)&amp;"           {"&amp;D716&amp;",   "&amp;E716&amp;"},"</f>
        <v>#N/A</v>
      </c>
      <c r="H716" t="b">
        <f>ISNA(VLOOKUP(J716,J776:J$882,1,0))</f>
        <v>1</v>
      </c>
      <c r="I716" s="24" t="e">
        <f>VLOOKUP(C716,SOURCE!V$6:AB$10102,7,0)</f>
        <v>#N/A</v>
      </c>
      <c r="J716" s="25" t="e">
        <f>VLOOKUP(C716,SOURCE!V$6:AB$10102,6,0)</f>
        <v>#N/A</v>
      </c>
      <c r="K716" s="26" t="e">
        <f t="shared" si="12"/>
        <v>#N/A</v>
      </c>
      <c r="L716" s="35" t="e">
        <f>VLOOKUP(C716,SOURCE!V$6:AB$10102,2,0)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VLOOKUP(C717,SOURCE!$V$3:$AC$2923,8,0)</f>
        <v>#N/A</v>
      </c>
      <c r="E717" s="23" t="e">
        <f>CHAR(34)&amp;VLOOKUP(C717,SOURCE!$V$3:$AC$2923,6,0)&amp;CHAR(34)</f>
        <v>#N/A</v>
      </c>
      <c r="F717" s="20" t="e">
        <f>VLOOKUP(C717,SOURCE!$V$3:$AD$2923,9,0)&amp;"           {"&amp;D717&amp;",   "&amp;E717&amp;"},"</f>
        <v>#N/A</v>
      </c>
      <c r="H717" t="b">
        <f>ISNA(VLOOKUP(J717,J777:J$882,1,0))</f>
        <v>1</v>
      </c>
      <c r="I717" s="24" t="e">
        <f>VLOOKUP(C717,SOURCE!V$6:AB$10102,7,0)</f>
        <v>#N/A</v>
      </c>
      <c r="J717" s="25" t="e">
        <f>VLOOKUP(C717,SOURCE!V$6:AB$10102,6,0)</f>
        <v>#N/A</v>
      </c>
      <c r="K717" s="26" t="e">
        <f t="shared" si="12"/>
        <v>#N/A</v>
      </c>
      <c r="L717" s="35" t="e">
        <f>VLOOKUP(C717,SOURCE!V$6:AB$10102,2,0)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VLOOKUP(C718,SOURCE!$V$3:$AC$2923,8,0)</f>
        <v>#N/A</v>
      </c>
      <c r="E718" s="23" t="e">
        <f>CHAR(34)&amp;VLOOKUP(C718,SOURCE!$V$3:$AC$2923,6,0)&amp;CHAR(34)</f>
        <v>#N/A</v>
      </c>
      <c r="F718" s="20" t="e">
        <f>VLOOKUP(C718,SOURCE!$V$3:$AD$2923,9,0)&amp;"           {"&amp;D718&amp;",   "&amp;E718&amp;"},"</f>
        <v>#N/A</v>
      </c>
      <c r="H718" t="b">
        <f>ISNA(VLOOKUP(J718,J778:J$882,1,0))</f>
        <v>1</v>
      </c>
      <c r="I718" s="24" t="e">
        <f>VLOOKUP(C718,SOURCE!V$6:AB$10102,7,0)</f>
        <v>#N/A</v>
      </c>
      <c r="J718" s="25" t="e">
        <f>VLOOKUP(C718,SOURCE!V$6:AB$10102,6,0)</f>
        <v>#N/A</v>
      </c>
      <c r="K718" s="26" t="e">
        <f t="shared" si="12"/>
        <v>#N/A</v>
      </c>
      <c r="L718" s="35" t="e">
        <f>VLOOKUP(C718,SOURCE!V$6:AB$10102,2,0)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VLOOKUP(C719,SOURCE!$V$3:$AC$2923,8,0)</f>
        <v>#N/A</v>
      </c>
      <c r="E719" s="23" t="e">
        <f>CHAR(34)&amp;VLOOKUP(C719,SOURCE!$V$3:$AC$2923,6,0)&amp;CHAR(34)</f>
        <v>#N/A</v>
      </c>
      <c r="F719" s="20" t="e">
        <f>VLOOKUP(C719,SOURCE!$V$3:$AD$2923,9,0)&amp;"           {"&amp;D719&amp;",   "&amp;E719&amp;"},"</f>
        <v>#N/A</v>
      </c>
      <c r="H719" t="b">
        <f>ISNA(VLOOKUP(J719,J779:J$882,1,0))</f>
        <v>1</v>
      </c>
      <c r="I719" s="24" t="e">
        <f>VLOOKUP(C719,SOURCE!V$6:AB$10102,7,0)</f>
        <v>#N/A</v>
      </c>
      <c r="J719" s="25" t="e">
        <f>VLOOKUP(C719,SOURCE!V$6:AB$10102,6,0)</f>
        <v>#N/A</v>
      </c>
      <c r="K719" s="26" t="e">
        <f t="shared" si="12"/>
        <v>#N/A</v>
      </c>
      <c r="L719" s="35" t="e">
        <f>VLOOKUP(C719,SOURCE!V$6:AB$10102,2,0)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VLOOKUP(C720,SOURCE!$V$3:$AC$2923,8,0)</f>
        <v>#N/A</v>
      </c>
      <c r="E720" s="23" t="e">
        <f>CHAR(34)&amp;VLOOKUP(C720,SOURCE!$V$3:$AC$2923,6,0)&amp;CHAR(34)</f>
        <v>#N/A</v>
      </c>
      <c r="F720" s="20" t="e">
        <f>VLOOKUP(C720,SOURCE!$V$3:$AD$2923,9,0)&amp;"           {"&amp;D720&amp;",   "&amp;E720&amp;"},"</f>
        <v>#N/A</v>
      </c>
      <c r="H720" t="b">
        <f>ISNA(VLOOKUP(J720,J780:J$882,1,0))</f>
        <v>1</v>
      </c>
      <c r="I720" s="24" t="e">
        <f>VLOOKUP(C720,SOURCE!V$6:AB$10102,7,0)</f>
        <v>#N/A</v>
      </c>
      <c r="J720" s="25" t="e">
        <f>VLOOKUP(C720,SOURCE!V$6:AB$10102,6,0)</f>
        <v>#N/A</v>
      </c>
      <c r="K720" s="26" t="e">
        <f t="shared" si="12"/>
        <v>#N/A</v>
      </c>
      <c r="L720" s="35" t="e">
        <f>VLOOKUP(C720,SOURCE!V$6:AB$10102,2,0)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VLOOKUP(C721,SOURCE!$V$3:$AC$2923,8,0)</f>
        <v>#N/A</v>
      </c>
      <c r="E721" s="23" t="e">
        <f>CHAR(34)&amp;VLOOKUP(C721,SOURCE!$V$3:$AC$2923,6,0)&amp;CHAR(34)</f>
        <v>#N/A</v>
      </c>
      <c r="F721" s="20" t="e">
        <f>VLOOKUP(C721,SOURCE!$V$3:$AD$2923,9,0)&amp;"           {"&amp;D721&amp;",   "&amp;E721&amp;"},"</f>
        <v>#N/A</v>
      </c>
      <c r="H721" t="b">
        <f>ISNA(VLOOKUP(J721,J781:J$882,1,0))</f>
        <v>1</v>
      </c>
      <c r="I721" s="24" t="e">
        <f>VLOOKUP(C721,SOURCE!V$6:AB$10102,7,0)</f>
        <v>#N/A</v>
      </c>
      <c r="J721" s="25" t="e">
        <f>VLOOKUP(C721,SOURCE!V$6:AB$10102,6,0)</f>
        <v>#N/A</v>
      </c>
      <c r="K721" s="26" t="e">
        <f t="shared" si="12"/>
        <v>#N/A</v>
      </c>
      <c r="L721" s="35" t="e">
        <f>VLOOKUP(C721,SOURCE!V$6:AB$10102,2,0)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VLOOKUP(C722,SOURCE!$V$3:$AC$2923,8,0)</f>
        <v>#N/A</v>
      </c>
      <c r="E722" s="23" t="e">
        <f>CHAR(34)&amp;VLOOKUP(C722,SOURCE!$V$3:$AC$2923,6,0)&amp;CHAR(34)</f>
        <v>#N/A</v>
      </c>
      <c r="F722" s="20" t="e">
        <f>VLOOKUP(C722,SOURCE!$V$3:$AD$2923,9,0)&amp;"           {"&amp;D722&amp;",   "&amp;E722&amp;"},"</f>
        <v>#N/A</v>
      </c>
      <c r="H722" t="b">
        <f>ISNA(VLOOKUP(J722,J782:J$882,1,0))</f>
        <v>1</v>
      </c>
      <c r="I722" s="24" t="e">
        <f>VLOOKUP(C722,SOURCE!V$6:AB$10102,7,0)</f>
        <v>#N/A</v>
      </c>
      <c r="J722" s="25" t="e">
        <f>VLOOKUP(C722,SOURCE!V$6:AB$10102,6,0)</f>
        <v>#N/A</v>
      </c>
      <c r="K722" s="26" t="e">
        <f t="shared" si="12"/>
        <v>#N/A</v>
      </c>
      <c r="L722" s="35" t="e">
        <f>VLOOKUP(C722,SOURCE!V$6:AB$10102,2,0)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VLOOKUP(C723,SOURCE!$V$3:$AC$2923,8,0)</f>
        <v>#N/A</v>
      </c>
      <c r="E723" s="23" t="e">
        <f>CHAR(34)&amp;VLOOKUP(C723,SOURCE!$V$3:$AC$2923,6,0)&amp;CHAR(34)</f>
        <v>#N/A</v>
      </c>
      <c r="F723" s="20" t="e">
        <f>VLOOKUP(C723,SOURCE!$V$3:$AD$2923,9,0)&amp;"           {"&amp;D723&amp;",   "&amp;E723&amp;"},"</f>
        <v>#N/A</v>
      </c>
      <c r="H723" t="b">
        <f>ISNA(VLOOKUP(J723,J783:J$882,1,0))</f>
        <v>1</v>
      </c>
      <c r="I723" s="24" t="e">
        <f>VLOOKUP(C723,SOURCE!V$6:AB$10102,7,0)</f>
        <v>#N/A</v>
      </c>
      <c r="J723" s="25" t="e">
        <f>VLOOKUP(C723,SOURCE!V$6:AB$10102,6,0)</f>
        <v>#N/A</v>
      </c>
      <c r="K723" s="26" t="e">
        <f t="shared" si="12"/>
        <v>#N/A</v>
      </c>
      <c r="L723" s="35" t="e">
        <f>VLOOKUP(C723,SOURCE!V$6:AB$10102,2,0)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VLOOKUP(C724,SOURCE!$V$3:$AC$2923,8,0)</f>
        <v>#N/A</v>
      </c>
      <c r="E724" s="23" t="e">
        <f>CHAR(34)&amp;VLOOKUP(C724,SOURCE!$V$3:$AC$2923,6,0)&amp;CHAR(34)</f>
        <v>#N/A</v>
      </c>
      <c r="F724" s="20" t="e">
        <f>VLOOKUP(C724,SOURCE!$V$3:$AD$2923,9,0)&amp;"           {"&amp;D724&amp;",   "&amp;E724&amp;"},"</f>
        <v>#N/A</v>
      </c>
      <c r="H724" t="b">
        <f>ISNA(VLOOKUP(J724,J784:J$882,1,0))</f>
        <v>1</v>
      </c>
      <c r="I724" s="24" t="e">
        <f>VLOOKUP(C724,SOURCE!V$6:AB$10102,7,0)</f>
        <v>#N/A</v>
      </c>
      <c r="J724" s="25" t="e">
        <f>VLOOKUP(C724,SOURCE!V$6:AB$10102,6,0)</f>
        <v>#N/A</v>
      </c>
      <c r="K724" s="26" t="e">
        <f t="shared" si="12"/>
        <v>#N/A</v>
      </c>
      <c r="L724" s="35" t="e">
        <f>VLOOKUP(C724,SOURCE!V$6:AB$10102,2,0)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VLOOKUP(C725,SOURCE!$V$3:$AC$2923,8,0)</f>
        <v>#N/A</v>
      </c>
      <c r="E725" s="23" t="e">
        <f>CHAR(34)&amp;VLOOKUP(C725,SOURCE!$V$3:$AC$2923,6,0)&amp;CHAR(34)</f>
        <v>#N/A</v>
      </c>
      <c r="F725" s="20" t="e">
        <f>VLOOKUP(C725,SOURCE!$V$3:$AD$2923,9,0)&amp;"           {"&amp;D725&amp;",   "&amp;E725&amp;"},"</f>
        <v>#N/A</v>
      </c>
      <c r="H725" t="b">
        <f>ISNA(VLOOKUP(J725,J785:J$882,1,0))</f>
        <v>1</v>
      </c>
      <c r="I725" s="24" t="e">
        <f>VLOOKUP(C725,SOURCE!V$6:AB$10102,7,0)</f>
        <v>#N/A</v>
      </c>
      <c r="J725" s="25" t="e">
        <f>VLOOKUP(C725,SOURCE!V$6:AB$10102,6,0)</f>
        <v>#N/A</v>
      </c>
      <c r="K725" s="26" t="e">
        <f t="shared" si="12"/>
        <v>#N/A</v>
      </c>
      <c r="L725" s="35" t="e">
        <f>VLOOKUP(C725,SOURCE!V$6:AB$10102,2,0)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VLOOKUP(C726,SOURCE!$V$3:$AC$2923,8,0)</f>
        <v>#N/A</v>
      </c>
      <c r="E726" s="23" t="e">
        <f>CHAR(34)&amp;VLOOKUP(C726,SOURCE!$V$3:$AC$2923,6,0)&amp;CHAR(34)</f>
        <v>#N/A</v>
      </c>
      <c r="F726" s="20" t="e">
        <f>VLOOKUP(C726,SOURCE!$V$3:$AD$2923,9,0)&amp;"           {"&amp;D726&amp;",   "&amp;E726&amp;"},"</f>
        <v>#N/A</v>
      </c>
      <c r="H726" t="b">
        <f>ISNA(VLOOKUP(J726,J786:J$882,1,0))</f>
        <v>1</v>
      </c>
      <c r="I726" s="24" t="e">
        <f>VLOOKUP(C726,SOURCE!V$6:AB$10102,7,0)</f>
        <v>#N/A</v>
      </c>
      <c r="J726" s="25" t="e">
        <f>VLOOKUP(C726,SOURCE!V$6:AB$10102,6,0)</f>
        <v>#N/A</v>
      </c>
      <c r="K726" s="26" t="e">
        <f t="shared" si="12"/>
        <v>#N/A</v>
      </c>
      <c r="L726" s="35" t="e">
        <f>VLOOKUP(C726,SOURCE!V$6:AB$10102,2,0)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VLOOKUP(C727,SOURCE!$V$3:$AC$2923,8,0)</f>
        <v>#N/A</v>
      </c>
      <c r="E727" s="23" t="e">
        <f>CHAR(34)&amp;VLOOKUP(C727,SOURCE!$V$3:$AC$2923,6,0)&amp;CHAR(34)</f>
        <v>#N/A</v>
      </c>
      <c r="F727" s="20" t="e">
        <f>VLOOKUP(C727,SOURCE!$V$3:$AD$2923,9,0)&amp;"           {"&amp;D727&amp;",   "&amp;E727&amp;"},"</f>
        <v>#N/A</v>
      </c>
      <c r="H727" t="b">
        <f>ISNA(VLOOKUP(J727,J787:J$882,1,0))</f>
        <v>1</v>
      </c>
      <c r="I727" s="24" t="e">
        <f>VLOOKUP(C727,SOURCE!V$6:AB$10102,7,0)</f>
        <v>#N/A</v>
      </c>
      <c r="J727" s="25" t="e">
        <f>VLOOKUP(C727,SOURCE!V$6:AB$10102,6,0)</f>
        <v>#N/A</v>
      </c>
      <c r="K727" s="26" t="e">
        <f t="shared" si="12"/>
        <v>#N/A</v>
      </c>
      <c r="L727" s="35" t="e">
        <f>VLOOKUP(C727,SOURCE!V$6:AB$10102,2,0)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VLOOKUP(C728,SOURCE!$V$3:$AC$2923,8,0)</f>
        <v>#N/A</v>
      </c>
      <c r="E728" s="23" t="e">
        <f>CHAR(34)&amp;VLOOKUP(C728,SOURCE!$V$3:$AC$2923,6,0)&amp;CHAR(34)</f>
        <v>#N/A</v>
      </c>
      <c r="F728" s="20" t="e">
        <f>VLOOKUP(C728,SOURCE!$V$3:$AD$2923,9,0)&amp;"           {"&amp;D728&amp;",   "&amp;E728&amp;"},"</f>
        <v>#N/A</v>
      </c>
      <c r="H728" t="b">
        <f>ISNA(VLOOKUP(J728,J788:J$882,1,0))</f>
        <v>1</v>
      </c>
      <c r="I728" s="24" t="e">
        <f>VLOOKUP(C728,SOURCE!V$6:AB$10102,7,0)</f>
        <v>#N/A</v>
      </c>
      <c r="J728" s="25" t="e">
        <f>VLOOKUP(C728,SOURCE!V$6:AB$10102,6,0)</f>
        <v>#N/A</v>
      </c>
      <c r="K728" s="26" t="e">
        <f t="shared" si="12"/>
        <v>#N/A</v>
      </c>
      <c r="L728" s="35" t="e">
        <f>VLOOKUP(C728,SOURCE!V$6:AB$10102,2,0)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VLOOKUP(C729,SOURCE!$V$3:$AC$2923,8,0)</f>
        <v>#N/A</v>
      </c>
      <c r="E729" s="23" t="e">
        <f>CHAR(34)&amp;VLOOKUP(C729,SOURCE!$V$3:$AC$2923,6,0)&amp;CHAR(34)</f>
        <v>#N/A</v>
      </c>
      <c r="F729" s="20" t="e">
        <f>VLOOKUP(C729,SOURCE!$V$3:$AD$2923,9,0)&amp;"           {"&amp;D729&amp;",   "&amp;E729&amp;"},"</f>
        <v>#N/A</v>
      </c>
      <c r="H729" t="b">
        <f>ISNA(VLOOKUP(J729,J789:J$882,1,0))</f>
        <v>1</v>
      </c>
      <c r="I729" s="24" t="e">
        <f>VLOOKUP(C729,SOURCE!V$6:AB$10102,7,0)</f>
        <v>#N/A</v>
      </c>
      <c r="J729" s="25" t="e">
        <f>VLOOKUP(C729,SOURCE!V$6:AB$10102,6,0)</f>
        <v>#N/A</v>
      </c>
      <c r="K729" s="26" t="e">
        <f t="shared" si="12"/>
        <v>#N/A</v>
      </c>
      <c r="L729" s="35" t="e">
        <f>VLOOKUP(C729,SOURCE!V$6:AB$10102,2,0)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VLOOKUP(C730,SOURCE!$V$3:$AC$2923,8,0)</f>
        <v>#N/A</v>
      </c>
      <c r="E730" s="23" t="e">
        <f>CHAR(34)&amp;VLOOKUP(C730,SOURCE!$V$3:$AC$2923,6,0)&amp;CHAR(34)</f>
        <v>#N/A</v>
      </c>
      <c r="F730" s="20" t="e">
        <f>VLOOKUP(C730,SOURCE!$V$3:$AD$2923,9,0)&amp;"           {"&amp;D730&amp;",   "&amp;E730&amp;"},"</f>
        <v>#N/A</v>
      </c>
      <c r="H730" t="b">
        <f>ISNA(VLOOKUP(J730,J790:J$882,1,0))</f>
        <v>1</v>
      </c>
      <c r="I730" s="24" t="e">
        <f>VLOOKUP(C730,SOURCE!V$6:AB$10102,7,0)</f>
        <v>#N/A</v>
      </c>
      <c r="J730" s="25" t="e">
        <f>VLOOKUP(C730,SOURCE!V$6:AB$10102,6,0)</f>
        <v>#N/A</v>
      </c>
      <c r="K730" s="26" t="e">
        <f t="shared" si="12"/>
        <v>#N/A</v>
      </c>
      <c r="L730" s="35" t="e">
        <f>VLOOKUP(C730,SOURCE!V$6:AB$10102,2,0)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VLOOKUP(C731,SOURCE!$V$3:$AC$2923,8,0)</f>
        <v>#N/A</v>
      </c>
      <c r="E731" s="23" t="e">
        <f>CHAR(34)&amp;VLOOKUP(C731,SOURCE!$V$3:$AC$2923,6,0)&amp;CHAR(34)</f>
        <v>#N/A</v>
      </c>
      <c r="F731" s="20" t="e">
        <f>VLOOKUP(C731,SOURCE!$V$3:$AD$2923,9,0)&amp;"           {"&amp;D731&amp;",   "&amp;E731&amp;"},"</f>
        <v>#N/A</v>
      </c>
      <c r="H731" t="b">
        <f>ISNA(VLOOKUP(J731,J791:J$882,1,0))</f>
        <v>1</v>
      </c>
      <c r="I731" s="24" t="e">
        <f>VLOOKUP(C731,SOURCE!V$6:AB$10102,7,0)</f>
        <v>#N/A</v>
      </c>
      <c r="J731" s="25" t="e">
        <f>VLOOKUP(C731,SOURCE!V$6:AB$10102,6,0)</f>
        <v>#N/A</v>
      </c>
      <c r="K731" s="26" t="e">
        <f t="shared" si="12"/>
        <v>#N/A</v>
      </c>
      <c r="L731" s="35" t="e">
        <f>VLOOKUP(C731,SOURCE!V$6:AB$10102,2,0)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VLOOKUP(C732,SOURCE!$V$3:$AC$2923,8,0)</f>
        <v>#N/A</v>
      </c>
      <c r="E732" s="23" t="e">
        <f>CHAR(34)&amp;VLOOKUP(C732,SOURCE!$V$3:$AC$2923,6,0)&amp;CHAR(34)</f>
        <v>#N/A</v>
      </c>
      <c r="F732" s="20" t="e">
        <f>VLOOKUP(C732,SOURCE!$V$3:$AD$2923,9,0)&amp;"           {"&amp;D732&amp;",   "&amp;E732&amp;"},"</f>
        <v>#N/A</v>
      </c>
      <c r="H732" t="b">
        <f>ISNA(VLOOKUP(J732,J792:J$882,1,0))</f>
        <v>1</v>
      </c>
      <c r="I732" s="24" t="e">
        <f>VLOOKUP(C732,SOURCE!V$6:AB$10102,7,0)</f>
        <v>#N/A</v>
      </c>
      <c r="J732" s="25" t="e">
        <f>VLOOKUP(C732,SOURCE!V$6:AB$10102,6,0)</f>
        <v>#N/A</v>
      </c>
      <c r="K732" s="26" t="e">
        <f t="shared" si="12"/>
        <v>#N/A</v>
      </c>
      <c r="L732" s="35" t="e">
        <f>VLOOKUP(C732,SOURCE!V$6:AB$10102,2,0)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VLOOKUP(C733,SOURCE!$V$3:$AC$2923,8,0)</f>
        <v>#N/A</v>
      </c>
      <c r="E733" s="23" t="e">
        <f>CHAR(34)&amp;VLOOKUP(C733,SOURCE!$V$3:$AC$2923,6,0)&amp;CHAR(34)</f>
        <v>#N/A</v>
      </c>
      <c r="F733" s="20" t="e">
        <f>VLOOKUP(C733,SOURCE!$V$3:$AD$2923,9,0)&amp;"           {"&amp;D733&amp;",   "&amp;E733&amp;"},"</f>
        <v>#N/A</v>
      </c>
      <c r="H733" t="b">
        <f>ISNA(VLOOKUP(J733,J793:J$882,1,0))</f>
        <v>1</v>
      </c>
      <c r="I733" s="24" t="e">
        <f>VLOOKUP(C733,SOURCE!V$6:AB$10102,7,0)</f>
        <v>#N/A</v>
      </c>
      <c r="J733" s="25" t="e">
        <f>VLOOKUP(C733,SOURCE!V$6:AB$10102,6,0)</f>
        <v>#N/A</v>
      </c>
      <c r="K733" s="26" t="e">
        <f t="shared" si="12"/>
        <v>#N/A</v>
      </c>
      <c r="L733" s="35" t="e">
        <f>VLOOKUP(C733,SOURCE!V$6:AB$10102,2,0)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2145" workbookViewId="0">
      <selection activeCell="A2145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CFG_UKOLD,                   "SETUKOLD",                                    "UK OLD",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CFG_CH,                      "SETCH",                                       "CH",  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ITM_PERIOD,                  "LSEP.",                                       "SEP.",                                        (0 &lt;&lt; TAM_MAX_BITS) |     0, CAT_FNCT | SLS_UNCHANGED | US_UNCHANGED | EIM_DISABLED | PTP_DISABLED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ITM_COMMA,                   "LSEP,",                                       "SEP,",                                        (0 &lt;&lt; TAM_MAX_BITS) |     0, CAT_FNCT | SLS_UNCHANGED | US_UNCHANGED | EIM_DISABLED | PTP_DISABLED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ITM_QUOTE,                   "LSEP'",                                       "SEP'",                                        (0 &lt;&lt; TAM_MAX_BITS) |     0, CAT_FNCT | SLS_UNCHANGED | US_UNCHANGED | EIM_DISABLED | PTP_DISABLED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ITM_SPACE_4_PER_EM,          "LSEP" STD_OPEN_BOX,                           "SEP" STD_OPEN_BOX,                            (0 &lt;&lt; TAM_MAX_BITS) |     0, CAT_FNCT | SLS_UNCHANGED | US_UNCHANGED | EIM_DISABLED | PTP_DISABLED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ITM_UNDERSCORE,              "LSEP" STD_UNDERSCORE,                         "SEP" STD_UNDERSCORE,                          (0 &lt;&lt; TAM_MAX_BITS) |     0, CAT_FNCT | SLS_UNCHANGED | US_UNCHANGED | EIM_DISABLED | PTP_DISABLED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ITM_NULL,                    "LNOSEP",                                      "NOSEP",                                       (0 &lt;&lt; TAM_MAX_BITS) |     0, CAT_FNCT | SLS_UNCHANGED | US_UNCHANGED | EIM_DISABLED | PTP_DISABLED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32768+ITM_PERIOD,            "RSEP.",                                       "SEP.",                                        (0 &lt;&lt; TAM_MAX_BITS) |     0, CAT_FNCT | SLS_UNCHANGED | US_UNCHANGED | EIM_DISABLED | PTP_DISABLED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32768+ITM_COMMA,             "RSEP,",                                       "SEP,",                                        (0 &lt;&lt; TAM_MAX_BITS) |     0, CAT_FNCT | SLS_UNCHANGED | US_UNCHANGED | EIM_DISABLED | PTP_DISABLED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32768+ITM_QUOTE,             "RSEP'",                                       "SEP'",                                        (0 &lt;&lt; TAM_MAX_BITS) |     0, CAT_FNCT | SLS_UNCHANGED | US_UNCHANGED | EIM_DISABLED | PTP_DISABLED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32768+ITM_SPACE_4_PER_EM,    "RSEP" STD_OPEN_BOX,                           "SEP" STD_OPEN_BOX,                            (0 &lt;&lt; TAM_MAX_BITS) |     0, CAT_FNCT | SLS_UNCHANGED | US_UNCHANGED | EIM_DISABLED | PTP_DISABLED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32768+ITM_UNDERSCORE,        "RSEP" STD_UNDERSCORE,                         "SEP" STD_UNDERSCORE,                          (0 &lt;&lt; TAM_MAX_BITS) |     0, CAT_FNCT | SLS_UNCHANGED | US_UNCHANGED | EIM_DISABLED | PTP_DISABLED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32768+ITM_NULL,              "RNOSEP",                                      "NOSEP",                                       (0 &lt;&lt; TAM_MAX_BITS) |     0, CAT_FNCT | SLS_UNCHANGED | US_UNCHANGED | EIM_DISABLED | PTP_DISABLED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fnSetFirstGregorianDay,       ITM_JUL_GREG_1582,           "JG.1582",                                     "JG.1582",                                     (0 &lt;&lt; TAM_MAX_BITS) |     0, CAT_FNCT | SLS_UNCHANGED | US_UNCHANGED | EIM_DISABLED | PTP_DISABLED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fnSetFirstGregorianDay,       ITM_JUL_GREG_1752,           "JG.1752",                                     "JG.1752",                                     (0 &lt;&lt; TAM_MAX_BITS) |     0, CAT_FNCT | SLS_UNCHANGED | US_UNCHANGED | EIM_DISABLED | PTP_DISABLED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fnSetFirstGregorianDay,       ITM_JUL_GREG_1873,           "JG.1873",                                     "JG.1873",                                     (0 &lt;&lt; TAM_MAX_BITS) |     0, CAT_FNCT | SLS_UNCHANGED | US_UNCHANGED | EIM_DISABLED | PTP_DISABLED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fnSetFirstGregorianDay,       ITM_JUL_GREG_1949,           "JG.1949",                                     "JG.1949",                                     (0 &lt;&lt; TAM_MAX_BITS) |     0, CAT_FNCT | SLS_UNCHANGED | US_UNCHANGED | EIM_DISABLED | PTP_DISABLED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itemToBeCoded,                NOPARAM,                     "IPSEP",                                       "IPSEP",                                       (0 &lt;&lt; TAM_MAX_BITS) |     0, CAT_MENU | SLS_UNCHANGED | US_UNCHANGED | EIM_DISABLED | PTP_DISABLED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itemToBeCoded,                NOPARAM,                     "FPSEP",                                       "FPSEP",                                       (0 &lt;&lt; TAM_MAX_BITS) |     0, CAT_MENU | SLS_UNCHANGED | US_UNCHANGED | EIM_DISABLED | PTP_DISABLED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fnSettingsToXEQ,              NOPARAM,                     "SET&gt;TXT",                                     "SET&gt;TXT",                                     (0 &lt;&lt; TAM_MAX_BITS) |     0, CAT_FNCT | SLS_UNCHANGED | US_UNCHANGED | EIM_DISABLED | PTP_DISABLED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fnSettingsDispFormatGrpR,     TM_VALUE,                    "FPGRP",                                       "FPGRP",                                       (0 &lt;&lt; TAM_MAX_BITS) |     9, CAT_FNCT | SLS_ENABLED   | US_ENABLED   | EIM_DISABLED | PTP_NUMBER_8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fnMenuGapL,                   MNU_GAP_L,                   "IPSEP",                                       "IPSEP",                                       (0 &lt;&lt; TAM_MAX_BITS) |     0, CAT_NONE | SLS_UNCHANGED | US_UNCHANGED | EIM_DISABLED | PTP_DISABLED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fnMenuGapR,                   MNU_GAP_R,                   "FPSEP",                                       "FPSEP",                                       (0 &lt;&lt; TAM_MAX_BITS) |     0, CAT_NONE | SLS_UNCHANGED | US_UNCHANGED | EIM_DISABLED | PTP_DISABLED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 hidden="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 hidden="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 hidden="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 hidden="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 hidden="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 hidden="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 hidden="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 hidden="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 hidden="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 hidden="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 hidden="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 hidden="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 hidden="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 hidden="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 hidden="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 hidden="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 hidden="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 hidden="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 hidden="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 hidden="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 hidden="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 hidden="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 hidden="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 hidden="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 hidden="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 hidden="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 hidden="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 hidden="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 hidden="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 hidden="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 hidden="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 hidden="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 hidden="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 hidden="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 hidden="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 hidden="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 hidden="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 hidden="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 hidden="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 hidden="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 hidden="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 hidden="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 hidden="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 hidden="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 hidden="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 hidden="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 hidden="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 hidden="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 hidden="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 hidden="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 hidden="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 hidden="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 hidden="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 hidden="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 hidden="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 hidden="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 hidden="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 hidden="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 hidden="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 hidden="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 hidden="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 hidden="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 hidden="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 hidden="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 hidden="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 hidden="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 hidden="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 hidden="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 hidden="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 hidden="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 hidden="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 hidden="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 hidden="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 hidden="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 hidden="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 hidden="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 hidden="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 hidden="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 hidden="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 hidden="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 hidden="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 hidden="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 hidden="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 hidden="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 hidden="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 hidden="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 hidden="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 hidden="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 hidden="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 hidden="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 hidden="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 hidden="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 hidden="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 hidden="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 hidden="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 hidden="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 hidden="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 hidden="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 hidden="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 hidden="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 hidden="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 hidden="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 hidden="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 hidden="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 hidden="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 hidden="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 hidden="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 hidden="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 hidden="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 hidden="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 hidden="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 hidden="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 hidden="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 hidden="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 hidden="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 hidden="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 hidden="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 hidden="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 hidden="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 hidden="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 hidden="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 hidden="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 hidden="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 hidden="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 hidden="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 hidden="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 hidden="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 hidden="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 hidden="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 hidden="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 hidden="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 hidden="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 hidden="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 hidden="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 hidden="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 hidden="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 hidden="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 hidden="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 hidden="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 hidden="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 hidden="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 hidden="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 hidden="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 hidden="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 hidden="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 hidden="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 hidden="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 hidden="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 hidden="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 hidden="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 hidden="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 hidden="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 hidden="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 hidden="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 hidden="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 hidden="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 hidden="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 hidden="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 hidden="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 hidden="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 hidden="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 hidden="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 hidden="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 hidden="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 hidden="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 hidden="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 hidden="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 hidden="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 hidden="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 hidden="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 hidden="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 hidden="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 hidden="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 hidden="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 hidden="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 hidden="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 hidden="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 hidden="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 hidden="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 hidden="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 hidden="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 hidden="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 hidden="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 hidden="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 hidden="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 hidden="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 hidden="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 hidden="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 hidden="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 hidden="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 hidden="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 hidden="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 hidden="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 hidden="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 hidden="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 hidden="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 hidden="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 hidden="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 hidden="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 hidden="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 hidden="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 hidden="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 hidden="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 hidden="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 hidden="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 hidden="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 hidden="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 hidden="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 hidden="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 hidden="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 hidden="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 hidden="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 hidden="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 hidden="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 hidden="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 hidden="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 hidden="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 hidden="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 hidden="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 hidden="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 hidden="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 hidden="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 hidden="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 hidden="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 hidden="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 hidden="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 hidden="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 hidden="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 hidden="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 hidden="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 hidden="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 hidden="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 hidden="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 hidden="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 hidden="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 hidden="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 hidden="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 hidden="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 hidden="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 hidden="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 hidden="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 hidden="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 hidden="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 hidden="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 hidden="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 hidden="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 hidden="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 hidden="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 hidden="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 hidden="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 hidden="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 hidden="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 hidden="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 hidden="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 hidden="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 hidden="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 hidden="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 hidden="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 hidden="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 hidden="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 hidden="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 hidden="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 hidden="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 hidden="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 hidden="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 hidden="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 hidden="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 hidden="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 hidden="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 hidden="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 hidden="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 hidden="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 hidden="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 hidden="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 hidden="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 hidden="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 hidden="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 hidden="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 hidden="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 hidden="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 hidden="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 hidden="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 hidden="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 hidden="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 hidden="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 hidden="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 hidden="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 hidden="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 hidden="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 hidden="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 hidden="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 hidden="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 hidden="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 hidden="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 hidden="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 hidden="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 hidden="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 hidden="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 hidden="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 hidden="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 hidden="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 hidden="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 hidden="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 hidden="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 hidden="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 hidden="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 hidden="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 hidden="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 hidden="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 hidden="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 hidden="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 hidden="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 hidden="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 hidden="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 hidden="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 hidden="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 hidden="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 hidden="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 hidden="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 hidden="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 hidden="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 hidden="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 hidden="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 hidden="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 hidden="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 hidden="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 hidden="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 hidden="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 hidden="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 hidden="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 hidden="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 hidden="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 hidden="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 hidden="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 hidden="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 hidden="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 hidden="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 hidden="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 hidden="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 hidden="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 hidden="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 hidden="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 hidden="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 hidden="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 hidden="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 hidden="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 hidden="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 hidden="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 hidden="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 hidden="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 hidden="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 hidden="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 hidden="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 hidden="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 hidden="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 hidden="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 hidden="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 hidden="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 hidden="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 hidden="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 hidden="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 hidden="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 hidden="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 hidden="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 hidden="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 hidden="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 hidden="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 hidden="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 hidden="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 hidden="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 hidden="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 hidden="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 hidden="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 hidden="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 hidden="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 hidden="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 hidden="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 hidden="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 hidden="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 hidden="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 hidden="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 hidden="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 hidden="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 hidden="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 hidden="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 hidden="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 hidden="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 hidden="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 hidden="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 hidden="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 hidden="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 hidden="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 hidden="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 hidden="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 hidden="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 hidden="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 hidden="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 hidden="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 hidden="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 hidden="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 hidden="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 hidden="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 hidden="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 hidden="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 hidden="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 hidden="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 hidden="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 hidden="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 hidden="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 hidden="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 hidden="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 hidden="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 hidden="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 hidden="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 hidden="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 hidden="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 hidden="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01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ITM_SETUKOLD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ITM_SETUKOLD                1571</v>
      </c>
    </row>
    <row r="1610" spans="1:4">
      <c r="A1610">
        <f t="shared" si="28"/>
        <v>1572</v>
      </c>
      <c r="B1610" t="str">
        <f>VLOOKUP(A1610,SOURCE!B:S,15,0)</f>
        <v>ITM_SETCH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ITM_SETCH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57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ref="A1858:A1921" si="32">C1857</f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ref="A1922:A1985" si="33">C1921</f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ref="A1986:A2049" si="34">C1985</f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ref="A2050:A2086" si="35">C2049</f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ref="A2087:A2150" si="36">C2086</f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6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6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6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6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6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6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6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6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6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6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6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6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6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6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6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6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6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6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6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6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6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6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6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6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6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6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6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6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6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6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6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6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ref="A2151:A2201" si="37">C2150</f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7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7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7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7"/>
        <v>2111</v>
      </c>
      <c r="B2155" t="str">
        <f>VLOOKUP(A2155,SOURCE!B:S,15,0)</f>
        <v>ITM_GAPPER_L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ITM_GAPPER_L                2111</v>
      </c>
    </row>
    <row r="2156" spans="1:4">
      <c r="A2156">
        <f t="shared" si="37"/>
        <v>2112</v>
      </c>
      <c r="B2156" t="str">
        <f>VLOOKUP(A2156,SOURCE!B:S,15,0)</f>
        <v>ITM_GAPCOM_L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ITM_GAPCOM_L                2112</v>
      </c>
    </row>
    <row r="2157" spans="1:4">
      <c r="A2157">
        <f t="shared" si="37"/>
        <v>2113</v>
      </c>
      <c r="B2157" t="str">
        <f>VLOOKUP(A2157,SOURCE!B:S,15,0)</f>
        <v>ITM_GAPAPO_L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ITM_GAPAPO_L                2113</v>
      </c>
    </row>
    <row r="2158" spans="1:4">
      <c r="A2158">
        <f t="shared" si="37"/>
        <v>2114</v>
      </c>
      <c r="B2158" t="str">
        <f>VLOOKUP(A2158,SOURCE!B:S,15,0)</f>
        <v>ITM_GAPSPC_L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ITM_GAPSPC_L                2114</v>
      </c>
    </row>
    <row r="2159" spans="1:4">
      <c r="A2159">
        <f t="shared" si="37"/>
        <v>2115</v>
      </c>
      <c r="B2159" t="str">
        <f>VLOOKUP(A2159,SOURCE!B:S,15,0)</f>
        <v>ITM_GAPUND_L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ITM_GAPUND_L                2115</v>
      </c>
    </row>
    <row r="2160" spans="1:4">
      <c r="A2160">
        <f t="shared" si="37"/>
        <v>2116</v>
      </c>
      <c r="B2160" t="str">
        <f>VLOOKUP(A2160,SOURCE!B:S,15,0)</f>
        <v>ITM_GAPNIL_L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ITM_GAPNIL_L                2116</v>
      </c>
    </row>
    <row r="2161" spans="1:4">
      <c r="A2161">
        <f t="shared" si="37"/>
        <v>2117</v>
      </c>
      <c r="B2161" t="str">
        <f>VLOOKUP(A2161,SOURCE!B:S,15,0)</f>
        <v>ITM_GAPPER_R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ITM_GAPPER_R                2117</v>
      </c>
    </row>
    <row r="2162" spans="1:4">
      <c r="A2162">
        <f t="shared" si="37"/>
        <v>2118</v>
      </c>
      <c r="B2162" t="str">
        <f>VLOOKUP(A2162,SOURCE!B:S,15,0)</f>
        <v>ITM_GAPCOM_R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ITM_GAPCOM_R                2118</v>
      </c>
    </row>
    <row r="2163" spans="1:4">
      <c r="A2163">
        <f t="shared" si="37"/>
        <v>2119</v>
      </c>
      <c r="B2163" t="str">
        <f>VLOOKUP(A2163,SOURCE!B:S,15,0)</f>
        <v>ITM_GAPAPO_R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ITM_GAPAPO_R                2119</v>
      </c>
    </row>
    <row r="2164" spans="1:4">
      <c r="A2164">
        <f t="shared" si="37"/>
        <v>2120</v>
      </c>
      <c r="B2164" t="str">
        <f>VLOOKUP(A2164,SOURCE!B:S,15,0)</f>
        <v>ITM_GAPSPC_R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ITM_GAPSPC_R                2120</v>
      </c>
    </row>
    <row r="2165" spans="1:4">
      <c r="A2165">
        <f t="shared" si="37"/>
        <v>2121</v>
      </c>
      <c r="B2165" t="str">
        <f>VLOOKUP(A2165,SOURCE!B:S,15,0)</f>
        <v>ITM_GAPUND_R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ITM_GAPUND_R                2121</v>
      </c>
    </row>
    <row r="2166" spans="1:4">
      <c r="A2166">
        <f t="shared" si="37"/>
        <v>2122</v>
      </c>
      <c r="B2166" t="str">
        <f>VLOOKUP(A2166,SOURCE!B:S,15,0)</f>
        <v>ITM_GAPNIL_R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ITM_GAPNIL_R                2122</v>
      </c>
    </row>
    <row r="2167" spans="1:4">
      <c r="A2167">
        <f t="shared" si="37"/>
        <v>2123</v>
      </c>
      <c r="B2167" t="str">
        <f>VLOOKUP(A2167,SOURCE!B:S,15,0)</f>
        <v>ITM_JUL_GREG_1582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ITM_JUL_GREG_1582           2123</v>
      </c>
    </row>
    <row r="2168" spans="1:4">
      <c r="A2168">
        <f t="shared" si="37"/>
        <v>2124</v>
      </c>
      <c r="B2168" t="str">
        <f>VLOOKUP(A2168,SOURCE!B:S,15,0)</f>
        <v>ITM_JUL_GREG_1752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ITM_JUL_GREG_1752           2124</v>
      </c>
    </row>
    <row r="2169" spans="1:4">
      <c r="A2169">
        <f t="shared" si="37"/>
        <v>2125</v>
      </c>
      <c r="B2169" t="str">
        <f>VLOOKUP(A2169,SOURCE!B:S,15,0)</f>
        <v>ITM_JUL_GREG_1873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ITM_JUL_GREG_1873           2125</v>
      </c>
    </row>
    <row r="2170" spans="1:4">
      <c r="A2170">
        <f t="shared" si="37"/>
        <v>2126</v>
      </c>
      <c r="B2170" t="str">
        <f>VLOOKUP(A2170,SOURCE!B:S,15,0)</f>
        <v>ITM_JUL_GREG_1949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ITM_JUL_GREG_1949           2126</v>
      </c>
    </row>
    <row r="2171" spans="1:4">
      <c r="A2171">
        <f t="shared" si="37"/>
        <v>2127</v>
      </c>
      <c r="B2171" t="str">
        <f>VLOOKUP(A2171,SOURCE!B:S,15,0)</f>
        <v>MNU_GAP_L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MNU_GAP_L                   2127</v>
      </c>
    </row>
    <row r="2172" spans="1:4">
      <c r="A2172">
        <f t="shared" si="37"/>
        <v>2128</v>
      </c>
      <c r="B2172" t="str">
        <f>VLOOKUP(A2172,SOURCE!B:S,15,0)</f>
        <v>MNU_GAP_R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MNU_GAP_R                   2128</v>
      </c>
    </row>
    <row r="2173" spans="1:4">
      <c r="A2173">
        <f t="shared" si="37"/>
        <v>2129</v>
      </c>
      <c r="B2173" t="str">
        <f>VLOOKUP(A2173,SOURCE!B:S,15,0)</f>
        <v>ITM_SET_TO_TEXT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ITM_SET_TO_TEXT             2129</v>
      </c>
    </row>
    <row r="2174" spans="1:4">
      <c r="A2174">
        <f t="shared" si="37"/>
        <v>2130</v>
      </c>
      <c r="B2174" t="str">
        <f>VLOOKUP(A2174,SOURCE!B:S,15,0)</f>
        <v>ITM_GRP_L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ITM_GRP_L                   2130</v>
      </c>
    </row>
    <row r="2175" spans="1:4">
      <c r="A2175">
        <f t="shared" si="37"/>
        <v>2131</v>
      </c>
      <c r="B2175" t="str">
        <f>VLOOKUP(A2175,SOURCE!B:S,15,0)</f>
        <v>ITM_GRP1_L_OF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ITM_GRP1_L_OF               2131</v>
      </c>
    </row>
    <row r="2176" spans="1:4">
      <c r="A2176">
        <f t="shared" si="37"/>
        <v>2132</v>
      </c>
      <c r="B2176" t="str">
        <f>VLOOKUP(A2176,SOURCE!B:S,15,0)</f>
        <v>ITM_GRP1_L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ITM_GRP1_L                  2132</v>
      </c>
    </row>
    <row r="2177" spans="1:4">
      <c r="A2177">
        <f t="shared" si="37"/>
        <v>2133</v>
      </c>
      <c r="B2177" t="str">
        <f>VLOOKUP(A2177,SOURCE!B:S,15,0)</f>
        <v>ITM_GRP_R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ITM_GRP_R                   2133</v>
      </c>
    </row>
    <row r="2178" spans="1:4">
      <c r="A2178">
        <f t="shared" si="37"/>
        <v>2134</v>
      </c>
      <c r="B2178" t="str">
        <f>VLOOKUP(A2178,SOURCE!B:S,15,0)</f>
        <v>ITM_GAP_L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ITM_GAP_L                   2134</v>
      </c>
    </row>
    <row r="2179" spans="1:4">
      <c r="A2179">
        <f t="shared" si="37"/>
        <v>2135</v>
      </c>
      <c r="B2179" t="str">
        <f>VLOOKUP(A2179,SOURCE!B:S,15,0)</f>
        <v>ITM_GAP_R</v>
      </c>
      <c r="C2179" t="str">
        <f>IF(
ISNUMBER(INDEX(SOURCE!B:B,MATCH(A2179,SOURCE!B:B,0)+1)),
  VALUE(INDEX(SOURCE!B:B,MATCH(A2179,SOURCE!B:B,0)+1)),
  "")</f>
        <v/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ITM_GAP_R                   2135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</sheetData>
  <conditionalFormatting sqref="A2203:A1048576 A1986:A2201">
    <cfRule type="cellIs" dxfId="2" priority="2" operator="notEqual">
      <formula>A1985+1</formula>
    </cfRule>
  </conditionalFormatting>
  <conditionalFormatting sqref="A1:A2202">
    <cfRule type="cellIs" dxfId="1" priority="4055" operator="notEqual">
      <formula>#REF!+1</formula>
    </cfRule>
  </conditionalFormatting>
  <conditionalFormatting sqref="A1985">
    <cfRule type="cellIs" dxfId="0" priority="4056" operator="notEqual">
      <formula>A1858+1</formula>
    </cfRule>
  </conditionalFormatting>
  <conditionalFormatting sqref="C1788:C2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2023-05-19T20:43:48Z</dcterms:modified>
</cp:coreProperties>
</file>