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6C488B3-E457-094D-9C78-1A3F4FFD35DF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617" i="4" l="1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125" i="1" l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124" i="1" l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39" i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B1439" i="1" l="1"/>
  <c r="A1438" i="1"/>
  <c r="C579" i="7"/>
  <c r="A580" i="7" s="1"/>
  <c r="B579" i="7"/>
  <c r="D579" i="7" s="1"/>
  <c r="A576" i="1"/>
  <c r="AB576" i="1"/>
  <c r="B1440" i="1" l="1"/>
  <c r="A1439" i="1"/>
  <c r="C580" i="7"/>
  <c r="A581" i="7" s="1"/>
  <c r="B580" i="7"/>
  <c r="D580" i="7" s="1"/>
  <c r="A577" i="1"/>
  <c r="AB577" i="1"/>
  <c r="B1441" i="1" l="1"/>
  <c r="A1440" i="1"/>
  <c r="C581" i="7"/>
  <c r="A582" i="7" s="1"/>
  <c r="B581" i="7"/>
  <c r="D581" i="7" s="1"/>
  <c r="A578" i="1"/>
  <c r="AB578" i="1"/>
  <c r="A1441" i="1" l="1"/>
  <c r="B1442" i="1"/>
  <c r="C582" i="7"/>
  <c r="A583" i="7" s="1"/>
  <c r="B582" i="7"/>
  <c r="D582" i="7" s="1"/>
  <c r="A579" i="1"/>
  <c r="AB579" i="1"/>
  <c r="A1442" i="1" l="1"/>
  <c r="B1443" i="1"/>
  <c r="C583" i="7"/>
  <c r="A584" i="7" s="1"/>
  <c r="B583" i="7"/>
  <c r="D583" i="7" s="1"/>
  <c r="A580" i="1"/>
  <c r="AB580" i="1"/>
  <c r="A1443" i="1" l="1"/>
  <c r="B1444" i="1"/>
  <c r="B584" i="7"/>
  <c r="D584" i="7" s="1"/>
  <c r="C584" i="7"/>
  <c r="A585" i="7" s="1"/>
  <c r="A581" i="1"/>
  <c r="AB581" i="1"/>
  <c r="B1445" i="1" l="1"/>
  <c r="A1444" i="1"/>
  <c r="C585" i="7"/>
  <c r="A586" i="7" s="1"/>
  <c r="B585" i="7"/>
  <c r="D585" i="7" s="1"/>
  <c r="A582" i="1"/>
  <c r="AB582" i="1"/>
  <c r="B1446" i="1" l="1"/>
  <c r="A1445" i="1"/>
  <c r="C586" i="7"/>
  <c r="A587" i="7" s="1"/>
  <c r="B586" i="7"/>
  <c r="D586" i="7" s="1"/>
  <c r="A583" i="1"/>
  <c r="AB583" i="1"/>
  <c r="B1447" i="1" l="1"/>
  <c r="A1446" i="1"/>
  <c r="C587" i="7"/>
  <c r="A588" i="7" s="1"/>
  <c r="B587" i="7"/>
  <c r="D587" i="7" s="1"/>
  <c r="A584" i="1"/>
  <c r="AB584" i="1"/>
  <c r="A1447" i="1" l="1"/>
  <c r="B1448" i="1"/>
  <c r="C588" i="7"/>
  <c r="A589" i="7" s="1"/>
  <c r="B588" i="7"/>
  <c r="D588" i="7" s="1"/>
  <c r="A585" i="1"/>
  <c r="AB585" i="1"/>
  <c r="B1449" i="1" l="1"/>
  <c r="A1448" i="1"/>
  <c r="C589" i="7"/>
  <c r="A590" i="7" s="1"/>
  <c r="B589" i="7"/>
  <c r="D589" i="7" s="1"/>
  <c r="A586" i="1"/>
  <c r="AB586" i="1"/>
  <c r="A1449" i="1" l="1"/>
  <c r="B1450" i="1"/>
  <c r="C590" i="7"/>
  <c r="A591" i="7" s="1"/>
  <c r="B590" i="7"/>
  <c r="D590" i="7" s="1"/>
  <c r="A587" i="1"/>
  <c r="AB587" i="1"/>
  <c r="B1451" i="1" l="1"/>
  <c r="A1450" i="1"/>
  <c r="C591" i="7"/>
  <c r="A592" i="7" s="1"/>
  <c r="B591" i="7"/>
  <c r="D591" i="7" s="1"/>
  <c r="A588" i="1"/>
  <c r="AB588" i="1"/>
  <c r="B1452" i="1" l="1"/>
  <c r="A1451" i="1"/>
  <c r="C592" i="7"/>
  <c r="A593" i="7" s="1"/>
  <c r="B592" i="7"/>
  <c r="D592" i="7" s="1"/>
  <c r="A589" i="1"/>
  <c r="AB589" i="1"/>
  <c r="B1453" i="1" l="1"/>
  <c r="A1452" i="1"/>
  <c r="C593" i="7"/>
  <c r="A594" i="7" s="1"/>
  <c r="B593" i="7"/>
  <c r="D593" i="7" s="1"/>
  <c r="A590" i="1"/>
  <c r="AB590" i="1"/>
  <c r="A1453" i="1" l="1"/>
  <c r="B1454" i="1"/>
  <c r="B594" i="7"/>
  <c r="D594" i="7" s="1"/>
  <c r="C594" i="7"/>
  <c r="A595" i="7" s="1"/>
  <c r="A591" i="1"/>
  <c r="AB591" i="1"/>
  <c r="A1454" i="1" l="1"/>
  <c r="B1455" i="1"/>
  <c r="C595" i="7"/>
  <c r="A596" i="7" s="1"/>
  <c r="B595" i="7"/>
  <c r="D595" i="7" s="1"/>
  <c r="A592" i="1"/>
  <c r="AB592" i="1"/>
  <c r="B1456" i="1" l="1"/>
  <c r="A1455" i="1"/>
  <c r="C596" i="7"/>
  <c r="A597" i="7" s="1"/>
  <c r="B596" i="7"/>
  <c r="D596" i="7" s="1"/>
  <c r="A593" i="1"/>
  <c r="AB593" i="1"/>
  <c r="B1457" i="1" l="1"/>
  <c r="A1456" i="1"/>
  <c r="C597" i="7"/>
  <c r="A598" i="7" s="1"/>
  <c r="B597" i="7"/>
  <c r="D597" i="7" s="1"/>
  <c r="A594" i="1"/>
  <c r="AB594" i="1"/>
  <c r="B1458" i="1" l="1"/>
  <c r="A1457" i="1"/>
  <c r="B598" i="7"/>
  <c r="D598" i="7" s="1"/>
  <c r="C598" i="7"/>
  <c r="A599" i="7" s="1"/>
  <c r="A595" i="1"/>
  <c r="AB595" i="1"/>
  <c r="B1459" i="1" l="1"/>
  <c r="A1458" i="1"/>
  <c r="C599" i="7"/>
  <c r="A600" i="7" s="1"/>
  <c r="B599" i="7"/>
  <c r="D599" i="7" s="1"/>
  <c r="A596" i="1"/>
  <c r="AB596" i="1"/>
  <c r="A1459" i="1" l="1"/>
  <c r="B1460" i="1"/>
  <c r="C600" i="7"/>
  <c r="A601" i="7" s="1"/>
  <c r="B600" i="7"/>
  <c r="D600" i="7" s="1"/>
  <c r="A597" i="1"/>
  <c r="AB597" i="1"/>
  <c r="A1460" i="1" l="1"/>
  <c r="B1461" i="1"/>
  <c r="B601" i="7"/>
  <c r="D601" i="7" s="1"/>
  <c r="C601" i="7"/>
  <c r="A602" i="7" s="1"/>
  <c r="A598" i="1"/>
  <c r="AB598" i="1"/>
  <c r="B1462" i="1" l="1"/>
  <c r="A1461" i="1"/>
  <c r="C602" i="7"/>
  <c r="A603" i="7" s="1"/>
  <c r="B602" i="7"/>
  <c r="D602" i="7" s="1"/>
  <c r="A599" i="1"/>
  <c r="AB599" i="1"/>
  <c r="B1463" i="1" l="1"/>
  <c r="A1462" i="1"/>
  <c r="C603" i="7"/>
  <c r="A604" i="7" s="1"/>
  <c r="B603" i="7"/>
  <c r="D603" i="7" s="1"/>
  <c r="A600" i="1"/>
  <c r="AB600" i="1"/>
  <c r="B1464" i="1" l="1"/>
  <c r="A1463" i="1"/>
  <c r="C604" i="7"/>
  <c r="A605" i="7" s="1"/>
  <c r="B604" i="7"/>
  <c r="D604" i="7" s="1"/>
  <c r="A601" i="1"/>
  <c r="AB601" i="1"/>
  <c r="B1465" i="1" l="1"/>
  <c r="A1464" i="1"/>
  <c r="C605" i="7"/>
  <c r="A606" i="7" s="1"/>
  <c r="B605" i="7"/>
  <c r="D605" i="7" s="1"/>
  <c r="A602" i="1"/>
  <c r="AB602" i="1"/>
  <c r="A1465" i="1" l="1"/>
  <c r="B1466" i="1"/>
  <c r="C606" i="7"/>
  <c r="A607" i="7" s="1"/>
  <c r="B606" i="7"/>
  <c r="D606" i="7" s="1"/>
  <c r="A603" i="1"/>
  <c r="AB603" i="1"/>
  <c r="A1466" i="1" l="1"/>
  <c r="B1467" i="1"/>
  <c r="B607" i="7"/>
  <c r="D607" i="7" s="1"/>
  <c r="C607" i="7"/>
  <c r="A608" i="7" s="1"/>
  <c r="A604" i="1"/>
  <c r="AB604" i="1"/>
  <c r="B1468" i="1" l="1"/>
  <c r="A1467" i="1"/>
  <c r="B608" i="7"/>
  <c r="D608" i="7" s="1"/>
  <c r="C608" i="7"/>
  <c r="A609" i="7" s="1"/>
  <c r="A605" i="1"/>
  <c r="AB605" i="1"/>
  <c r="B1469" i="1" l="1"/>
  <c r="A1468" i="1"/>
  <c r="C609" i="7"/>
  <c r="A610" i="7" s="1"/>
  <c r="B609" i="7"/>
  <c r="D609" i="7" s="1"/>
  <c r="A606" i="1"/>
  <c r="AB606" i="1"/>
  <c r="B1470" i="1" l="1"/>
  <c r="A1469" i="1"/>
  <c r="C610" i="7"/>
  <c r="A611" i="7" s="1"/>
  <c r="B610" i="7"/>
  <c r="D610" i="7" s="1"/>
  <c r="A607" i="1"/>
  <c r="AB607" i="1"/>
  <c r="B1471" i="1" l="1"/>
  <c r="A1470" i="1"/>
  <c r="C611" i="7"/>
  <c r="A612" i="7" s="1"/>
  <c r="B611" i="7"/>
  <c r="D611" i="7" s="1"/>
  <c r="A608" i="1"/>
  <c r="AB608" i="1"/>
  <c r="A1471" i="1" l="1"/>
  <c r="B1472" i="1"/>
  <c r="C612" i="7"/>
  <c r="A613" i="7" s="1"/>
  <c r="B612" i="7"/>
  <c r="D612" i="7" s="1"/>
  <c r="A609" i="1"/>
  <c r="AB609" i="1"/>
  <c r="A1472" i="1" l="1"/>
  <c r="B1473" i="1"/>
  <c r="C613" i="7"/>
  <c r="A614" i="7" s="1"/>
  <c r="B613" i="7"/>
  <c r="D613" i="7" s="1"/>
  <c r="A610" i="1"/>
  <c r="AB610" i="1"/>
  <c r="A1473" i="1" l="1"/>
  <c r="B1474" i="1"/>
  <c r="C614" i="7"/>
  <c r="A615" i="7" s="1"/>
  <c r="B614" i="7"/>
  <c r="D614" i="7" s="1"/>
  <c r="A611" i="1"/>
  <c r="AB611" i="1"/>
  <c r="B1475" i="1" l="1"/>
  <c r="A1474" i="1"/>
  <c r="C615" i="7"/>
  <c r="A616" i="7" s="1"/>
  <c r="B615" i="7"/>
  <c r="D615" i="7" s="1"/>
  <c r="A612" i="1"/>
  <c r="AB612" i="1"/>
  <c r="B1476" i="1" l="1"/>
  <c r="A1475" i="1"/>
  <c r="C616" i="7"/>
  <c r="A617" i="7" s="1"/>
  <c r="B616" i="7"/>
  <c r="D616" i="7" s="1"/>
  <c r="A613" i="1"/>
  <c r="AB613" i="1"/>
  <c r="B1477" i="1" l="1"/>
  <c r="A1476" i="1"/>
  <c r="C617" i="7"/>
  <c r="A618" i="7" s="1"/>
  <c r="B617" i="7"/>
  <c r="D617" i="7" s="1"/>
  <c r="A614" i="1"/>
  <c r="AB614" i="1"/>
  <c r="B1478" i="1" l="1"/>
  <c r="A1477" i="1"/>
  <c r="C618" i="7"/>
  <c r="A619" i="7" s="1"/>
  <c r="B618" i="7"/>
  <c r="D618" i="7" s="1"/>
  <c r="A615" i="1"/>
  <c r="AB615" i="1"/>
  <c r="A1478" i="1" l="1"/>
  <c r="B1479" i="1"/>
  <c r="C619" i="7"/>
  <c r="A620" i="7" s="1"/>
  <c r="B619" i="7"/>
  <c r="D619" i="7" s="1"/>
  <c r="A616" i="1"/>
  <c r="AB616" i="1"/>
  <c r="A1479" i="1" l="1"/>
  <c r="B1480" i="1"/>
  <c r="B620" i="7"/>
  <c r="D620" i="7" s="1"/>
  <c r="C620" i="7"/>
  <c r="A621" i="7" s="1"/>
  <c r="A617" i="1"/>
  <c r="AB617" i="1"/>
  <c r="B1481" i="1" l="1"/>
  <c r="A1480" i="1"/>
  <c r="C621" i="7"/>
  <c r="A622" i="7" s="1"/>
  <c r="B621" i="7"/>
  <c r="D621" i="7" s="1"/>
  <c r="A618" i="1"/>
  <c r="AB618" i="1"/>
  <c r="B1482" i="1" l="1"/>
  <c r="A1481" i="1"/>
  <c r="C622" i="7"/>
  <c r="A623" i="7" s="1"/>
  <c r="B622" i="7"/>
  <c r="D622" i="7" s="1"/>
  <c r="A619" i="1"/>
  <c r="AB619" i="1"/>
  <c r="B1483" i="1" l="1"/>
  <c r="A1482" i="1"/>
  <c r="C623" i="7"/>
  <c r="A624" i="7" s="1"/>
  <c r="B623" i="7"/>
  <c r="D623" i="7" s="1"/>
  <c r="A620" i="1"/>
  <c r="AB620" i="1"/>
  <c r="B1484" i="1" l="1"/>
  <c r="A1483" i="1"/>
  <c r="C624" i="7"/>
  <c r="A625" i="7" s="1"/>
  <c r="B624" i="7"/>
  <c r="D624" i="7" s="1"/>
  <c r="A621" i="1"/>
  <c r="AB621" i="1"/>
  <c r="A1484" i="1" l="1"/>
  <c r="B1485" i="1"/>
  <c r="C625" i="7"/>
  <c r="A626" i="7" s="1"/>
  <c r="B625" i="7"/>
  <c r="D625" i="7" s="1"/>
  <c r="A622" i="1"/>
  <c r="AB622" i="1"/>
  <c r="A1485" i="1" l="1"/>
  <c r="B1486" i="1"/>
  <c r="C626" i="7"/>
  <c r="A627" i="7" s="1"/>
  <c r="B626" i="7"/>
  <c r="D626" i="7" s="1"/>
  <c r="A623" i="1"/>
  <c r="AB623" i="1"/>
  <c r="A1486" i="1" l="1"/>
  <c r="B1487" i="1"/>
  <c r="C627" i="7"/>
  <c r="A628" i="7" s="1"/>
  <c r="B627" i="7"/>
  <c r="D627" i="7" s="1"/>
  <c r="A624" i="1"/>
  <c r="AB624" i="1"/>
  <c r="B1488" i="1" l="1"/>
  <c r="A1487" i="1"/>
  <c r="C628" i="7"/>
  <c r="A629" i="7" s="1"/>
  <c r="B628" i="7"/>
  <c r="D628" i="7" s="1"/>
  <c r="A625" i="1"/>
  <c r="AB625" i="1"/>
  <c r="B1489" i="1" l="1"/>
  <c r="A1488" i="1"/>
  <c r="C629" i="7"/>
  <c r="A630" i="7" s="1"/>
  <c r="B629" i="7"/>
  <c r="D629" i="7" s="1"/>
  <c r="A626" i="1"/>
  <c r="AB626" i="1"/>
  <c r="B1490" i="1" l="1"/>
  <c r="A1489" i="1"/>
  <c r="B630" i="7"/>
  <c r="D630" i="7" s="1"/>
  <c r="C630" i="7"/>
  <c r="A631" i="7" s="1"/>
  <c r="A627" i="1"/>
  <c r="AB627" i="1"/>
  <c r="A1490" i="1" l="1"/>
  <c r="B1491" i="1"/>
  <c r="C631" i="7"/>
  <c r="A632" i="7" s="1"/>
  <c r="B631" i="7"/>
  <c r="D631" i="7" s="1"/>
  <c r="A628" i="1"/>
  <c r="AB628" i="1"/>
  <c r="A1491" i="1" l="1"/>
  <c r="B1492" i="1"/>
  <c r="C632" i="7"/>
  <c r="A633" i="7" s="1"/>
  <c r="B632" i="7"/>
  <c r="D632" i="7" s="1"/>
  <c r="A629" i="1"/>
  <c r="AB629" i="1"/>
  <c r="A1492" i="1" l="1"/>
  <c r="B1493" i="1"/>
  <c r="C633" i="7"/>
  <c r="A634" i="7" s="1"/>
  <c r="B633" i="7"/>
  <c r="D633" i="7" s="1"/>
  <c r="A630" i="1"/>
  <c r="AB630" i="1"/>
  <c r="B1494" i="1" l="1"/>
  <c r="A1493" i="1"/>
  <c r="C634" i="7"/>
  <c r="A635" i="7" s="1"/>
  <c r="B634" i="7"/>
  <c r="D634" i="7" s="1"/>
  <c r="A631" i="1"/>
  <c r="AB631" i="1"/>
  <c r="AC635" i="1"/>
  <c r="B1495" i="1" l="1"/>
  <c r="A1494" i="1"/>
  <c r="C635" i="7"/>
  <c r="A636" i="7" s="1"/>
  <c r="B635" i="7"/>
  <c r="D635" i="7" s="1"/>
  <c r="A632" i="1"/>
  <c r="AB632" i="1"/>
  <c r="S635" i="1"/>
  <c r="B1496" i="1" l="1"/>
  <c r="A1495" i="1"/>
  <c r="C636" i="7"/>
  <c r="A637" i="7" s="1"/>
  <c r="B636" i="7"/>
  <c r="D636" i="7" s="1"/>
  <c r="A633" i="1"/>
  <c r="AB633" i="1"/>
  <c r="B1497" i="1" l="1"/>
  <c r="A1496" i="1"/>
  <c r="C637" i="7"/>
  <c r="A638" i="7" s="1"/>
  <c r="B637" i="7"/>
  <c r="D637" i="7" s="1"/>
  <c r="A634" i="1"/>
  <c r="AB634" i="1"/>
  <c r="A1497" i="1" l="1"/>
  <c r="B1498" i="1"/>
  <c r="C638" i="7"/>
  <c r="A639" i="7" s="1"/>
  <c r="B638" i="7"/>
  <c r="D638" i="7" s="1"/>
  <c r="A635" i="1"/>
  <c r="AB635" i="1"/>
  <c r="A1498" i="1" l="1"/>
  <c r="B1499" i="1"/>
  <c r="C639" i="7"/>
  <c r="A640" i="7" s="1"/>
  <c r="B639" i="7"/>
  <c r="D639" i="7" s="1"/>
  <c r="A636" i="1"/>
  <c r="AB636" i="1"/>
  <c r="AC640" i="1"/>
  <c r="B1500" i="1" l="1"/>
  <c r="A1499" i="1"/>
  <c r="C640" i="7"/>
  <c r="A641" i="7" s="1"/>
  <c r="B640" i="7"/>
  <c r="D640" i="7" s="1"/>
  <c r="A637" i="1"/>
  <c r="AB637" i="1"/>
  <c r="S640" i="1"/>
  <c r="B1501" i="1" l="1"/>
  <c r="A1500" i="1"/>
  <c r="C641" i="7"/>
  <c r="A642" i="7" s="1"/>
  <c r="B641" i="7"/>
  <c r="D641" i="7" s="1"/>
  <c r="A638" i="1"/>
  <c r="AB638" i="1"/>
  <c r="B1502" i="1" l="1"/>
  <c r="A1501" i="1"/>
  <c r="C642" i="7"/>
  <c r="A643" i="7" s="1"/>
  <c r="B642" i="7"/>
  <c r="D642" i="7" s="1"/>
  <c r="A639" i="1"/>
  <c r="AB639" i="1"/>
  <c r="AC643" i="1"/>
  <c r="B1503" i="1" l="1"/>
  <c r="A1502" i="1"/>
  <c r="B643" i="7"/>
  <c r="D643" i="7" s="1"/>
  <c r="C643" i="7"/>
  <c r="A644" i="7" s="1"/>
  <c r="A640" i="1"/>
  <c r="AB640" i="1"/>
  <c r="S643" i="1"/>
  <c r="B1504" i="1" l="1"/>
  <c r="A1503" i="1"/>
  <c r="C644" i="7"/>
  <c r="A645" i="7" s="1"/>
  <c r="B644" i="7"/>
  <c r="D644" i="7" s="1"/>
  <c r="A641" i="1"/>
  <c r="AB641" i="1"/>
  <c r="A1504" i="1" l="1"/>
  <c r="B1505" i="1"/>
  <c r="C645" i="7"/>
  <c r="A646" i="7" s="1"/>
  <c r="B645" i="7"/>
  <c r="D645" i="7" s="1"/>
  <c r="A642" i="1"/>
  <c r="AB642" i="1"/>
  <c r="AC646" i="1"/>
  <c r="A1505" i="1" l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C647" i="7"/>
  <c r="A648" i="7" s="1"/>
  <c r="B647" i="7"/>
  <c r="D647" i="7" s="1"/>
  <c r="A644" i="1"/>
  <c r="AB644" i="1"/>
  <c r="S647" i="1"/>
  <c r="B1508" i="1" l="1"/>
  <c r="A1507" i="1"/>
  <c r="C648" i="7"/>
  <c r="A649" i="7" s="1"/>
  <c r="B648" i="7"/>
  <c r="D648" i="7" s="1"/>
  <c r="A645" i="1"/>
  <c r="AB645" i="1"/>
  <c r="B1509" i="1" l="1"/>
  <c r="A1508" i="1"/>
  <c r="C649" i="7"/>
  <c r="A650" i="7" s="1"/>
  <c r="B649" i="7"/>
  <c r="D649" i="7" s="1"/>
  <c r="A646" i="1"/>
  <c r="AB646" i="1"/>
  <c r="B1510" i="1" l="1"/>
  <c r="A1509" i="1"/>
  <c r="C650" i="7"/>
  <c r="A651" i="7" s="1"/>
  <c r="B650" i="7"/>
  <c r="D650" i="7" s="1"/>
  <c r="A647" i="1"/>
  <c r="AB647" i="1"/>
  <c r="A1510" i="1" l="1"/>
  <c r="B1511" i="1"/>
  <c r="B651" i="7"/>
  <c r="D651" i="7" s="1"/>
  <c r="C651" i="7"/>
  <c r="A652" i="7" s="1"/>
  <c r="A648" i="1"/>
  <c r="AB648" i="1"/>
  <c r="A1511" i="1" l="1"/>
  <c r="B1512" i="1"/>
  <c r="C652" i="7"/>
  <c r="A653" i="7" s="1"/>
  <c r="B652" i="7"/>
  <c r="D652" i="7" s="1"/>
  <c r="A649" i="1"/>
  <c r="AB649" i="1"/>
  <c r="A1512" i="1" l="1"/>
  <c r="B1513" i="1"/>
  <c r="C653" i="7"/>
  <c r="A654" i="7" s="1"/>
  <c r="B653" i="7"/>
  <c r="D653" i="7" s="1"/>
  <c r="A650" i="1"/>
  <c r="AB650" i="1"/>
  <c r="B1514" i="1" l="1"/>
  <c r="A1513" i="1"/>
  <c r="C654" i="7"/>
  <c r="A655" i="7" s="1"/>
  <c r="B654" i="7"/>
  <c r="D654" i="7" s="1"/>
  <c r="A651" i="1"/>
  <c r="AB651" i="1"/>
  <c r="AC654" i="1"/>
  <c r="B1515" i="1" l="1"/>
  <c r="A1514" i="1"/>
  <c r="C655" i="7"/>
  <c r="A656" i="7" s="1"/>
  <c r="B655" i="7"/>
  <c r="D655" i="7" s="1"/>
  <c r="A652" i="1"/>
  <c r="AB652" i="1"/>
  <c r="S654" i="1"/>
  <c r="B1516" i="1" l="1"/>
  <c r="A1515" i="1"/>
  <c r="B656" i="7"/>
  <c r="D656" i="7" s="1"/>
  <c r="C656" i="7"/>
  <c r="A657" i="7" s="1"/>
  <c r="A653" i="1"/>
  <c r="AB653" i="1"/>
  <c r="B1517" i="1" l="1"/>
  <c r="A1516" i="1"/>
  <c r="C657" i="7"/>
  <c r="A658" i="7" s="1"/>
  <c r="B657" i="7"/>
  <c r="D657" i="7" s="1"/>
  <c r="A654" i="1"/>
  <c r="AB654" i="1"/>
  <c r="AC657" i="1"/>
  <c r="A1517" i="1" l="1"/>
  <c r="B1518" i="1"/>
  <c r="B658" i="7"/>
  <c r="D658" i="7" s="1"/>
  <c r="C658" i="7"/>
  <c r="A659" i="7" s="1"/>
  <c r="A655" i="1"/>
  <c r="AB655" i="1"/>
  <c r="S657" i="1"/>
  <c r="A1518" i="1" l="1"/>
  <c r="B1519" i="1"/>
  <c r="C659" i="7"/>
  <c r="A660" i="7" s="1"/>
  <c r="B659" i="7"/>
  <c r="D659" i="7" s="1"/>
  <c r="A656" i="1"/>
  <c r="AB656" i="1"/>
  <c r="B1520" i="1" l="1"/>
  <c r="A1519" i="1"/>
  <c r="C660" i="7"/>
  <c r="A661" i="7" s="1"/>
  <c r="B660" i="7"/>
  <c r="D660" i="7" s="1"/>
  <c r="AC659" i="1"/>
  <c r="B1521" i="1" l="1"/>
  <c r="A1520" i="1"/>
  <c r="C661" i="7"/>
  <c r="A662" i="7" s="1"/>
  <c r="B661" i="7"/>
  <c r="D661" i="7" s="1"/>
  <c r="A657" i="1"/>
  <c r="AB657" i="1"/>
  <c r="S659" i="1"/>
  <c r="B1522" i="1" l="1"/>
  <c r="A1521" i="1"/>
  <c r="C662" i="7"/>
  <c r="A663" i="7" s="1"/>
  <c r="B662" i="7"/>
  <c r="D662" i="7" s="1"/>
  <c r="A658" i="1"/>
  <c r="AB658" i="1"/>
  <c r="B1523" i="1" l="1"/>
  <c r="A1522" i="1"/>
  <c r="C663" i="7"/>
  <c r="A664" i="7" s="1"/>
  <c r="B663" i="7"/>
  <c r="D663" i="7" s="1"/>
  <c r="A659" i="1"/>
  <c r="AB659" i="1"/>
  <c r="A1523" i="1" l="1"/>
  <c r="B1524" i="1"/>
  <c r="C664" i="7"/>
  <c r="A665" i="7" s="1"/>
  <c r="B664" i="7"/>
  <c r="D664" i="7" s="1"/>
  <c r="A660" i="1"/>
  <c r="AB660" i="1"/>
  <c r="A1524" i="1" l="1"/>
  <c r="B1525" i="1"/>
  <c r="B665" i="7"/>
  <c r="D665" i="7" s="1"/>
  <c r="C665" i="7"/>
  <c r="A666" i="7" s="1"/>
  <c r="AC664" i="1"/>
  <c r="B1526" i="1" l="1"/>
  <c r="A1525" i="1"/>
  <c r="B666" i="7"/>
  <c r="D666" i="7" s="1"/>
  <c r="C666" i="7"/>
  <c r="A667" i="7" s="1"/>
  <c r="A661" i="1"/>
  <c r="AB661" i="1"/>
  <c r="S664" i="1"/>
  <c r="B1527" i="1" l="1"/>
  <c r="A1526" i="1"/>
  <c r="C667" i="7"/>
  <c r="A668" i="7" s="1"/>
  <c r="B667" i="7"/>
  <c r="D667" i="7" s="1"/>
  <c r="A662" i="1"/>
  <c r="AB662" i="1"/>
  <c r="B1528" i="1" l="1"/>
  <c r="A1527" i="1"/>
  <c r="C668" i="7"/>
  <c r="A669" i="7" s="1"/>
  <c r="B668" i="7"/>
  <c r="D668" i="7" s="1"/>
  <c r="A663" i="1"/>
  <c r="AB663" i="1"/>
  <c r="B1529" i="1" l="1"/>
  <c r="A1528" i="1"/>
  <c r="C669" i="7"/>
  <c r="A670" i="7" s="1"/>
  <c r="B669" i="7"/>
  <c r="D669" i="7" s="1"/>
  <c r="A664" i="1"/>
  <c r="AB664" i="1"/>
  <c r="A1529" i="1" l="1"/>
  <c r="B1530" i="1"/>
  <c r="C670" i="7"/>
  <c r="A671" i="7" s="1"/>
  <c r="B670" i="7"/>
  <c r="D670" i="7" s="1"/>
  <c r="A665" i="1"/>
  <c r="AB665" i="1"/>
  <c r="A1530" i="1" l="1"/>
  <c r="B1531" i="1"/>
  <c r="C671" i="7"/>
  <c r="A672" i="7" s="1"/>
  <c r="B671" i="7"/>
  <c r="D671" i="7" s="1"/>
  <c r="A666" i="1"/>
  <c r="AB666" i="1"/>
  <c r="B1532" i="1" l="1"/>
  <c r="A1531" i="1"/>
  <c r="C672" i="7"/>
  <c r="A673" i="7" s="1"/>
  <c r="B672" i="7"/>
  <c r="D672" i="7" s="1"/>
  <c r="A667" i="1"/>
  <c r="AB667" i="1"/>
  <c r="B1533" i="1" l="1"/>
  <c r="A1532" i="1"/>
  <c r="C673" i="7"/>
  <c r="A674" i="7" s="1"/>
  <c r="B673" i="7"/>
  <c r="D673" i="7" s="1"/>
  <c r="A668" i="1"/>
  <c r="AB668" i="1"/>
  <c r="B1534" i="1" l="1"/>
  <c r="A1533" i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B676" i="7"/>
  <c r="D676" i="7" s="1"/>
  <c r="C676" i="7"/>
  <c r="A677" i="7" s="1"/>
  <c r="A671" i="1"/>
  <c r="AB671" i="1"/>
  <c r="A1536" i="1" l="1"/>
  <c r="B1537" i="1"/>
  <c r="C677" i="7"/>
  <c r="A678" i="7" s="1"/>
  <c r="B677" i="7"/>
  <c r="D677" i="7" s="1"/>
  <c r="P1534" i="1"/>
  <c r="AC1534" i="1" s="1"/>
  <c r="E1534" i="1"/>
  <c r="F1534" i="1" s="1"/>
  <c r="S1534" i="1" s="1"/>
  <c r="AB1534" i="1"/>
  <c r="A672" i="1"/>
  <c r="AB672" i="1"/>
  <c r="B1538" i="1" l="1"/>
  <c r="A1537" i="1"/>
  <c r="C678" i="7"/>
  <c r="A679" i="7" s="1"/>
  <c r="B678" i="7"/>
  <c r="D678" i="7" s="1"/>
  <c r="A673" i="1"/>
  <c r="AB673" i="1"/>
  <c r="A1538" i="1" l="1"/>
  <c r="B1539" i="1"/>
  <c r="B679" i="7"/>
  <c r="D679" i="7" s="1"/>
  <c r="C679" i="7"/>
  <c r="A680" i="7" s="1"/>
  <c r="A674" i="1"/>
  <c r="AB674" i="1"/>
  <c r="B1540" i="1" l="1"/>
  <c r="A1539" i="1"/>
  <c r="C680" i="7"/>
  <c r="A681" i="7" s="1"/>
  <c r="B680" i="7"/>
  <c r="D680" i="7" s="1"/>
  <c r="A675" i="1"/>
  <c r="AB675" i="1"/>
  <c r="B1541" i="1" l="1"/>
  <c r="A1540" i="1"/>
  <c r="C681" i="7"/>
  <c r="A682" i="7" s="1"/>
  <c r="B681" i="7"/>
  <c r="D681" i="7" s="1"/>
  <c r="A676" i="1"/>
  <c r="AB676" i="1"/>
  <c r="B1542" i="1" l="1"/>
  <c r="A1541" i="1"/>
  <c r="C682" i="7"/>
  <c r="A683" i="7" s="1"/>
  <c r="B682" i="7"/>
  <c r="D682" i="7" s="1"/>
  <c r="A677" i="1"/>
  <c r="AB677" i="1"/>
  <c r="A1542" i="1" l="1"/>
  <c r="B1543" i="1"/>
  <c r="B683" i="7"/>
  <c r="D683" i="7" s="1"/>
  <c r="C683" i="7"/>
  <c r="A684" i="7" s="1"/>
  <c r="A687" i="1"/>
  <c r="AB687" i="1"/>
  <c r="B1544" i="1" l="1"/>
  <c r="A1543" i="1"/>
  <c r="C684" i="7"/>
  <c r="A685" i="7" s="1"/>
  <c r="B684" i="7"/>
  <c r="D684" i="7" s="1"/>
  <c r="A688" i="1"/>
  <c r="AB688" i="1"/>
  <c r="A1544" i="1" l="1"/>
  <c r="B1545" i="1"/>
  <c r="C685" i="7"/>
  <c r="A686" i="7" s="1"/>
  <c r="B685" i="7"/>
  <c r="D685" i="7" s="1"/>
  <c r="A689" i="1"/>
  <c r="AB689" i="1"/>
  <c r="B1546" i="1" l="1"/>
  <c r="A1545" i="1"/>
  <c r="C686" i="7"/>
  <c r="A687" i="7" s="1"/>
  <c r="B686" i="7"/>
  <c r="D686" i="7" s="1"/>
  <c r="A690" i="1"/>
  <c r="AB690" i="1"/>
  <c r="B1547" i="1" l="1"/>
  <c r="A1546" i="1"/>
  <c r="C687" i="7"/>
  <c r="A688" i="7" s="1"/>
  <c r="B687" i="7"/>
  <c r="D687" i="7" s="1"/>
  <c r="A691" i="1"/>
  <c r="AB691" i="1"/>
  <c r="B1548" i="1" l="1"/>
  <c r="A1547" i="1"/>
  <c r="C688" i="7"/>
  <c r="A689" i="7" s="1"/>
  <c r="B688" i="7"/>
  <c r="D688" i="7" s="1"/>
  <c r="A692" i="1"/>
  <c r="AB692" i="1"/>
  <c r="B1549" i="1" l="1"/>
  <c r="A1548" i="1"/>
  <c r="C689" i="7"/>
  <c r="A690" i="7" s="1"/>
  <c r="B689" i="7"/>
  <c r="D689" i="7" s="1"/>
  <c r="A693" i="1"/>
  <c r="AB693" i="1"/>
  <c r="B1550" i="1" l="1"/>
  <c r="A1549" i="1"/>
  <c r="C690" i="7"/>
  <c r="A691" i="7" s="1"/>
  <c r="B690" i="7"/>
  <c r="D690" i="7" s="1"/>
  <c r="A694" i="1"/>
  <c r="AB694" i="1"/>
  <c r="B1551" i="1" l="1"/>
  <c r="A1550" i="1"/>
  <c r="C691" i="7"/>
  <c r="A692" i="7" s="1"/>
  <c r="B691" i="7"/>
  <c r="D691" i="7" s="1"/>
  <c r="A695" i="1"/>
  <c r="AB695" i="1"/>
  <c r="A1551" i="1" l="1"/>
  <c r="B1552" i="1"/>
  <c r="B692" i="7"/>
  <c r="D692" i="7" s="1"/>
  <c r="C692" i="7"/>
  <c r="A693" i="7" s="1"/>
  <c r="A696" i="1"/>
  <c r="AB696" i="1"/>
  <c r="B1553" i="1" l="1"/>
  <c r="A1552" i="1"/>
  <c r="C693" i="7"/>
  <c r="A694" i="7" s="1"/>
  <c r="B693" i="7"/>
  <c r="D693" i="7" s="1"/>
  <c r="A697" i="1"/>
  <c r="AB697" i="1"/>
  <c r="B1554" i="1" l="1"/>
  <c r="A1553" i="1"/>
  <c r="C694" i="7"/>
  <c r="A695" i="7" s="1"/>
  <c r="B694" i="7"/>
  <c r="D694" i="7" s="1"/>
  <c r="A698" i="1"/>
  <c r="AB698" i="1"/>
  <c r="B1555" i="1" l="1"/>
  <c r="A1554" i="1"/>
  <c r="C695" i="7"/>
  <c r="A696" i="7" s="1"/>
  <c r="B695" i="7"/>
  <c r="D695" i="7" s="1"/>
  <c r="A699" i="1"/>
  <c r="AB699" i="1"/>
  <c r="B1556" i="1" l="1"/>
  <c r="A1555" i="1"/>
  <c r="C696" i="7"/>
  <c r="A697" i="7" s="1"/>
  <c r="B696" i="7"/>
  <c r="D696" i="7" s="1"/>
  <c r="A700" i="1"/>
  <c r="AB700" i="1"/>
  <c r="A1556" i="1" l="1"/>
  <c r="B1557" i="1"/>
  <c r="C697" i="7"/>
  <c r="A698" i="7" s="1"/>
  <c r="B697" i="7"/>
  <c r="D697" i="7" s="1"/>
  <c r="A701" i="1"/>
  <c r="AB701" i="1"/>
  <c r="B1558" i="1" l="1"/>
  <c r="A1557" i="1"/>
  <c r="C698" i="7"/>
  <c r="A699" i="7" s="1"/>
  <c r="B698" i="7"/>
  <c r="D698" i="7" s="1"/>
  <c r="A702" i="1"/>
  <c r="AB702" i="1"/>
  <c r="AC706" i="1"/>
  <c r="A1558" i="1" l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C700" i="7"/>
  <c r="A701" i="7" s="1"/>
  <c r="B700" i="7"/>
  <c r="D700" i="7" s="1"/>
  <c r="A704" i="1"/>
  <c r="AB704" i="1"/>
  <c r="S707" i="1"/>
  <c r="AC708" i="1"/>
  <c r="B1561" i="1" l="1"/>
  <c r="A1560" i="1"/>
  <c r="B701" i="7"/>
  <c r="D701" i="7" s="1"/>
  <c r="C701" i="7"/>
  <c r="A702" i="7" s="1"/>
  <c r="A705" i="1"/>
  <c r="AB705" i="1"/>
  <c r="S708" i="1"/>
  <c r="AC709" i="1"/>
  <c r="B1562" i="1" l="1"/>
  <c r="A1561" i="1"/>
  <c r="B702" i="7"/>
  <c r="D702" i="7" s="1"/>
  <c r="C702" i="7"/>
  <c r="A703" i="7" s="1"/>
  <c r="A706" i="1"/>
  <c r="AB706" i="1"/>
  <c r="S709" i="1"/>
  <c r="AC710" i="1"/>
  <c r="A1562" i="1" l="1"/>
  <c r="B1563" i="1"/>
  <c r="C703" i="7"/>
  <c r="A704" i="7" s="1"/>
  <c r="B703" i="7"/>
  <c r="D703" i="7" s="1"/>
  <c r="A707" i="1"/>
  <c r="AB707" i="1"/>
  <c r="S710" i="1"/>
  <c r="AC711" i="1"/>
  <c r="A1563" i="1" l="1"/>
  <c r="B1564" i="1"/>
  <c r="C704" i="7"/>
  <c r="A705" i="7" s="1"/>
  <c r="B704" i="7"/>
  <c r="D704" i="7" s="1"/>
  <c r="A708" i="1"/>
  <c r="AB708" i="1"/>
  <c r="S711" i="1"/>
  <c r="A1564" i="1" l="1"/>
  <c r="B1565" i="1"/>
  <c r="C705" i="7"/>
  <c r="A706" i="7" s="1"/>
  <c r="B705" i="7"/>
  <c r="D705" i="7" s="1"/>
  <c r="A709" i="1"/>
  <c r="AB709" i="1"/>
  <c r="B1566" i="1" l="1"/>
  <c r="A1565" i="1"/>
  <c r="C706" i="7"/>
  <c r="A707" i="7" s="1"/>
  <c r="B706" i="7"/>
  <c r="D706" i="7" s="1"/>
  <c r="A710" i="1"/>
  <c r="AB710" i="1"/>
  <c r="B1567" i="1" l="1"/>
  <c r="A1566" i="1"/>
  <c r="C707" i="7"/>
  <c r="A708" i="7" s="1"/>
  <c r="B707" i="7"/>
  <c r="D707" i="7" s="1"/>
  <c r="A711" i="1"/>
  <c r="AB711" i="1"/>
  <c r="B1568" i="1" l="1"/>
  <c r="A1567" i="1"/>
  <c r="B708" i="7"/>
  <c r="D708" i="7" s="1"/>
  <c r="C708" i="7"/>
  <c r="A709" i="7" s="1"/>
  <c r="A712" i="1"/>
  <c r="AB712" i="1"/>
  <c r="B1569" i="1" l="1"/>
  <c r="A1568" i="1"/>
  <c r="B709" i="7"/>
  <c r="D709" i="7" s="1"/>
  <c r="C709" i="7"/>
  <c r="A710" i="7" s="1"/>
  <c r="A713" i="1"/>
  <c r="AB713" i="1"/>
  <c r="A1569" i="1" l="1"/>
  <c r="B1570" i="1"/>
  <c r="C710" i="7"/>
  <c r="A711" i="7" s="1"/>
  <c r="B710" i="7"/>
  <c r="D710" i="7" s="1"/>
  <c r="A714" i="1"/>
  <c r="AB714" i="1"/>
  <c r="A1570" i="1" l="1"/>
  <c r="B1571" i="1"/>
  <c r="C711" i="7"/>
  <c r="A712" i="7" s="1"/>
  <c r="B711" i="7"/>
  <c r="D711" i="7" s="1"/>
  <c r="A715" i="1"/>
  <c r="AB715" i="1"/>
  <c r="A1571" i="1" l="1"/>
  <c r="B1572" i="1"/>
  <c r="C712" i="7"/>
  <c r="A713" i="7" s="1"/>
  <c r="B712" i="7"/>
  <c r="D712" i="7" s="1"/>
  <c r="A716" i="1"/>
  <c r="AB716" i="1"/>
  <c r="B1573" i="1" l="1"/>
  <c r="A1572" i="1"/>
  <c r="C713" i="7"/>
  <c r="A714" i="7" s="1"/>
  <c r="B713" i="7"/>
  <c r="D713" i="7" s="1"/>
  <c r="A717" i="1"/>
  <c r="AB717" i="1"/>
  <c r="B1574" i="1" l="1"/>
  <c r="A1573" i="1"/>
  <c r="C714" i="7"/>
  <c r="A715" i="7" s="1"/>
  <c r="B714" i="7"/>
  <c r="D714" i="7" s="1"/>
  <c r="A718" i="1"/>
  <c r="AB718" i="1"/>
  <c r="B1575" i="1" l="1"/>
  <c r="A1574" i="1"/>
  <c r="B715" i="7"/>
  <c r="D715" i="7" s="1"/>
  <c r="C715" i="7"/>
  <c r="A716" i="7" s="1"/>
  <c r="A719" i="1"/>
  <c r="AB719" i="1"/>
  <c r="A1575" i="1" l="1"/>
  <c r="B1576" i="1"/>
  <c r="C716" i="7"/>
  <c r="A717" i="7" s="1"/>
  <c r="B716" i="7"/>
  <c r="D716" i="7" s="1"/>
  <c r="A720" i="1"/>
  <c r="AB720" i="1"/>
  <c r="A1576" i="1" l="1"/>
  <c r="B1577" i="1"/>
  <c r="C717" i="7"/>
  <c r="A718" i="7" s="1"/>
  <c r="B717" i="7"/>
  <c r="D717" i="7" s="1"/>
  <c r="A721" i="1"/>
  <c r="AB721" i="1"/>
  <c r="A1577" i="1" l="1"/>
  <c r="B1578" i="1"/>
  <c r="C718" i="7"/>
  <c r="A719" i="7" s="1"/>
  <c r="B718" i="7"/>
  <c r="D718" i="7" s="1"/>
  <c r="A722" i="1"/>
  <c r="AB722" i="1"/>
  <c r="B1579" i="1" l="1"/>
  <c r="A1578" i="1"/>
  <c r="B719" i="7"/>
  <c r="D719" i="7" s="1"/>
  <c r="C719" i="7"/>
  <c r="A720" i="7" s="1"/>
  <c r="A723" i="1"/>
  <c r="AB723" i="1"/>
  <c r="B1580" i="1" l="1"/>
  <c r="A1579" i="1"/>
  <c r="C720" i="7"/>
  <c r="A721" i="7" s="1"/>
  <c r="B720" i="7"/>
  <c r="D720" i="7" s="1"/>
  <c r="A724" i="1"/>
  <c r="AB724" i="1"/>
  <c r="B1581" i="1" l="1"/>
  <c r="A1580" i="1"/>
  <c r="C721" i="7"/>
  <c r="A722" i="7" s="1"/>
  <c r="B721" i="7"/>
  <c r="D721" i="7" s="1"/>
  <c r="A725" i="1"/>
  <c r="AB725" i="1"/>
  <c r="B1582" i="1" l="1"/>
  <c r="A1581" i="1"/>
  <c r="B722" i="7"/>
  <c r="D722" i="7" s="1"/>
  <c r="C722" i="7"/>
  <c r="A723" i="7" s="1"/>
  <c r="A726" i="1"/>
  <c r="AB726" i="1"/>
  <c r="A1582" i="1" l="1"/>
  <c r="B1583" i="1"/>
  <c r="B723" i="7"/>
  <c r="D723" i="7" s="1"/>
  <c r="C723" i="7"/>
  <c r="A724" i="7" s="1"/>
  <c r="A727" i="1"/>
  <c r="AB727" i="1"/>
  <c r="B1584" i="1" l="1"/>
  <c r="A1583" i="1"/>
  <c r="C724" i="7"/>
  <c r="A725" i="7" s="1"/>
  <c r="B724" i="7"/>
  <c r="D724" i="7" s="1"/>
  <c r="A728" i="1"/>
  <c r="AB728" i="1"/>
  <c r="A1584" i="1" l="1"/>
  <c r="B1585" i="1"/>
  <c r="C725" i="7"/>
  <c r="A726" i="7" s="1"/>
  <c r="B725" i="7"/>
  <c r="D725" i="7" s="1"/>
  <c r="A729" i="1"/>
  <c r="AB729" i="1"/>
  <c r="B1586" i="1" l="1"/>
  <c r="A1585" i="1"/>
  <c r="C726" i="7"/>
  <c r="A727" i="7" s="1"/>
  <c r="B726" i="7"/>
  <c r="D726" i="7" s="1"/>
  <c r="A730" i="1"/>
  <c r="AB730" i="1"/>
  <c r="B1587" i="1" l="1"/>
  <c r="A1586" i="1"/>
  <c r="B727" i="7"/>
  <c r="D727" i="7" s="1"/>
  <c r="C727" i="7"/>
  <c r="A728" i="7" s="1"/>
  <c r="A731" i="1"/>
  <c r="AB731" i="1"/>
  <c r="AC735" i="1"/>
  <c r="B1588" i="1" l="1"/>
  <c r="A1587" i="1"/>
  <c r="C728" i="7"/>
  <c r="A729" i="7" s="1"/>
  <c r="B728" i="7"/>
  <c r="D728" i="7" s="1"/>
  <c r="A732" i="1"/>
  <c r="AB732" i="1"/>
  <c r="S735" i="1"/>
  <c r="B1589" i="1" l="1"/>
  <c r="A1588" i="1"/>
  <c r="C729" i="7"/>
  <c r="A730" i="7" s="1"/>
  <c r="B729" i="7"/>
  <c r="D729" i="7" s="1"/>
  <c r="A733" i="1"/>
  <c r="AB733" i="1"/>
  <c r="A1589" i="1" l="1"/>
  <c r="B1590" i="1"/>
  <c r="C730" i="7"/>
  <c r="A731" i="7" s="1"/>
  <c r="B730" i="7"/>
  <c r="D730" i="7" s="1"/>
  <c r="A734" i="1"/>
  <c r="AB734" i="1"/>
  <c r="A1590" i="1" l="1"/>
  <c r="B1591" i="1"/>
  <c r="C731" i="7"/>
  <c r="A732" i="7" s="1"/>
  <c r="B731" i="7"/>
  <c r="D731" i="7" s="1"/>
  <c r="A735" i="1"/>
  <c r="AB735" i="1"/>
  <c r="B1592" i="1" l="1"/>
  <c r="A1591" i="1"/>
  <c r="B732" i="7"/>
  <c r="D732" i="7" s="1"/>
  <c r="C732" i="7"/>
  <c r="A733" i="7" s="1"/>
  <c r="A736" i="1"/>
  <c r="AB736" i="1"/>
  <c r="B1593" i="1" l="1"/>
  <c r="A1592" i="1"/>
  <c r="C733" i="7"/>
  <c r="A734" i="7" s="1"/>
  <c r="B733" i="7"/>
  <c r="D733" i="7" s="1"/>
  <c r="A737" i="1"/>
  <c r="AB737" i="1"/>
  <c r="B1594" i="1" l="1"/>
  <c r="A1593" i="1"/>
  <c r="C734" i="7"/>
  <c r="A735" i="7" s="1"/>
  <c r="B734" i="7"/>
  <c r="D734" i="7" s="1"/>
  <c r="A738" i="1"/>
  <c r="AB738" i="1"/>
  <c r="B1595" i="1" l="1"/>
  <c r="A1594" i="1"/>
  <c r="C735" i="7"/>
  <c r="A736" i="7" s="1"/>
  <c r="B735" i="7"/>
  <c r="D735" i="7" s="1"/>
  <c r="A739" i="1"/>
  <c r="AB739" i="1"/>
  <c r="A1595" i="1" l="1"/>
  <c r="B1596" i="1"/>
  <c r="B736" i="7"/>
  <c r="D736" i="7" s="1"/>
  <c r="C736" i="7"/>
  <c r="A737" i="7" s="1"/>
  <c r="A740" i="1"/>
  <c r="AB740" i="1"/>
  <c r="B1597" i="1" l="1"/>
  <c r="A1596" i="1"/>
  <c r="B737" i="7"/>
  <c r="D737" i="7" s="1"/>
  <c r="C737" i="7"/>
  <c r="A738" i="7" s="1"/>
  <c r="A741" i="1"/>
  <c r="AB741" i="1"/>
  <c r="B1598" i="1" l="1"/>
  <c r="A1597" i="1"/>
  <c r="C738" i="7"/>
  <c r="A739" i="7" s="1"/>
  <c r="B738" i="7"/>
  <c r="D738" i="7" s="1"/>
  <c r="A742" i="1"/>
  <c r="AB742" i="1"/>
  <c r="B1599" i="1" l="1"/>
  <c r="A1598" i="1"/>
  <c r="C739" i="7"/>
  <c r="A740" i="7" s="1"/>
  <c r="B739" i="7"/>
  <c r="D739" i="7" s="1"/>
  <c r="A743" i="1"/>
  <c r="AB743" i="1"/>
  <c r="B1600" i="1" l="1"/>
  <c r="A1599" i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B1602" i="1"/>
  <c r="C742" i="7"/>
  <c r="A743" i="7" s="1"/>
  <c r="B742" i="7"/>
  <c r="D742" i="7" s="1"/>
  <c r="A746" i="1"/>
  <c r="AB746" i="1"/>
  <c r="A1602" i="1" l="1"/>
  <c r="B1603" i="1"/>
  <c r="C743" i="7"/>
  <c r="A744" i="7" s="1"/>
  <c r="B743" i="7"/>
  <c r="D743" i="7" s="1"/>
  <c r="A747" i="1"/>
  <c r="AB747" i="1"/>
  <c r="B1604" i="1" l="1"/>
  <c r="A1603" i="1"/>
  <c r="C744" i="7"/>
  <c r="A745" i="7" s="1"/>
  <c r="B744" i="7"/>
  <c r="D744" i="7" s="1"/>
  <c r="A748" i="1"/>
  <c r="AB748" i="1"/>
  <c r="B1605" i="1" l="1"/>
  <c r="A1604" i="1"/>
  <c r="B745" i="7"/>
  <c r="D745" i="7" s="1"/>
  <c r="C745" i="7"/>
  <c r="A746" i="7" s="1"/>
  <c r="A749" i="1"/>
  <c r="AB749" i="1"/>
  <c r="B1606" i="1" l="1"/>
  <c r="A1605" i="1"/>
  <c r="C746" i="7"/>
  <c r="A747" i="7" s="1"/>
  <c r="B746" i="7"/>
  <c r="D746" i="7" s="1"/>
  <c r="A750" i="1"/>
  <c r="AB750" i="1"/>
  <c r="B1607" i="1" l="1"/>
  <c r="A1606" i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B1609" i="1"/>
  <c r="B749" i="7"/>
  <c r="D749" i="7" s="1"/>
  <c r="C749" i="7"/>
  <c r="A750" i="7" s="1"/>
  <c r="A753" i="1"/>
  <c r="AB753" i="1"/>
  <c r="B1610" i="1" l="1"/>
  <c r="A1609" i="1"/>
  <c r="C750" i="7"/>
  <c r="A751" i="7" s="1"/>
  <c r="B750" i="7"/>
  <c r="D750" i="7" s="1"/>
  <c r="A754" i="1"/>
  <c r="AB754" i="1"/>
  <c r="A1610" i="1" l="1"/>
  <c r="B1611" i="1"/>
  <c r="C751" i="7"/>
  <c r="A752" i="7" s="1"/>
  <c r="B751" i="7"/>
  <c r="D751" i="7" s="1"/>
  <c r="A755" i="1"/>
  <c r="AB755" i="1"/>
  <c r="B1612" i="1" l="1"/>
  <c r="A1611" i="1"/>
  <c r="C752" i="7"/>
  <c r="A753" i="7" s="1"/>
  <c r="B752" i="7"/>
  <c r="D752" i="7" s="1"/>
  <c r="A756" i="1"/>
  <c r="AB756" i="1"/>
  <c r="AC760" i="1"/>
  <c r="B1613" i="1" l="1"/>
  <c r="A1612" i="1"/>
  <c r="C753" i="7"/>
  <c r="A754" i="7" s="1"/>
  <c r="B753" i="7"/>
  <c r="D753" i="7" s="1"/>
  <c r="A757" i="1"/>
  <c r="AB757" i="1"/>
  <c r="S760" i="1"/>
  <c r="AC761" i="1"/>
  <c r="B1614" i="1" l="1"/>
  <c r="A1613" i="1"/>
  <c r="C754" i="7"/>
  <c r="A755" i="7" s="1"/>
  <c r="B754" i="7"/>
  <c r="D754" i="7" s="1"/>
  <c r="A758" i="1"/>
  <c r="AB758" i="1"/>
  <c r="S761" i="1"/>
  <c r="A1614" i="1" l="1"/>
  <c r="B1615" i="1"/>
  <c r="C755" i="7"/>
  <c r="A756" i="7" s="1"/>
  <c r="B755" i="7"/>
  <c r="D755" i="7" s="1"/>
  <c r="A759" i="1"/>
  <c r="AB759" i="1"/>
  <c r="B1616" i="1" l="1"/>
  <c r="A1615" i="1"/>
  <c r="C756" i="7"/>
  <c r="A757" i="7" s="1"/>
  <c r="B756" i="7"/>
  <c r="D756" i="7" s="1"/>
  <c r="A760" i="1"/>
  <c r="AB760" i="1"/>
  <c r="A1616" i="1" l="1"/>
  <c r="B1617" i="1"/>
  <c r="C757" i="7"/>
  <c r="A758" i="7" s="1"/>
  <c r="B757" i="7"/>
  <c r="D757" i="7" s="1"/>
  <c r="A761" i="1"/>
  <c r="AB761" i="1"/>
  <c r="A1617" i="1" l="1"/>
  <c r="B1618" i="1"/>
  <c r="B758" i="7"/>
  <c r="D758" i="7" s="1"/>
  <c r="C758" i="7"/>
  <c r="A759" i="7" s="1"/>
  <c r="A762" i="1"/>
  <c r="AB762" i="1"/>
  <c r="B1619" i="1" l="1"/>
  <c r="A1618" i="1"/>
  <c r="B759" i="7"/>
  <c r="D759" i="7" s="1"/>
  <c r="C759" i="7"/>
  <c r="A760" i="7" s="1"/>
  <c r="A763" i="1"/>
  <c r="AB763" i="1"/>
  <c r="B1620" i="1" l="1"/>
  <c r="A1619" i="1"/>
  <c r="C760" i="7"/>
  <c r="A761" i="7" s="1"/>
  <c r="B760" i="7"/>
  <c r="D760" i="7" s="1"/>
  <c r="A764" i="1"/>
  <c r="AB764" i="1"/>
  <c r="B1621" i="1" l="1"/>
  <c r="A1620" i="1"/>
  <c r="C761" i="7"/>
  <c r="A762" i="7" s="1"/>
  <c r="B761" i="7"/>
  <c r="D761" i="7" s="1"/>
  <c r="A765" i="1"/>
  <c r="AB765" i="1"/>
  <c r="A1621" i="1" l="1"/>
  <c r="B1622" i="1"/>
  <c r="C762" i="7"/>
  <c r="A763" i="7" s="1"/>
  <c r="B762" i="7"/>
  <c r="D762" i="7" s="1"/>
  <c r="A766" i="1"/>
  <c r="AB766" i="1"/>
  <c r="A1622" i="1" l="1"/>
  <c r="B1623" i="1"/>
  <c r="C763" i="7"/>
  <c r="A764" i="7" s="1"/>
  <c r="B763" i="7"/>
  <c r="D763" i="7" s="1"/>
  <c r="A767" i="1"/>
  <c r="AB767" i="1"/>
  <c r="A1623" i="1" l="1"/>
  <c r="B1624" i="1"/>
  <c r="C764" i="7"/>
  <c r="A765" i="7" s="1"/>
  <c r="B764" i="7"/>
  <c r="D764" i="7" s="1"/>
  <c r="A768" i="1"/>
  <c r="AB768" i="1"/>
  <c r="B1625" i="1" l="1"/>
  <c r="A1624" i="1"/>
  <c r="C765" i="7"/>
  <c r="A766" i="7" s="1"/>
  <c r="B765" i="7"/>
  <c r="D765" i="7" s="1"/>
  <c r="A769" i="1"/>
  <c r="AB769" i="1"/>
  <c r="B1626" i="1" l="1"/>
  <c r="A1625" i="1"/>
  <c r="C766" i="7"/>
  <c r="A767" i="7" s="1"/>
  <c r="B766" i="7"/>
  <c r="D766" i="7" s="1"/>
  <c r="A770" i="1"/>
  <c r="AB770" i="1"/>
  <c r="B1627" i="1" l="1"/>
  <c r="A1626" i="1"/>
  <c r="C767" i="7"/>
  <c r="A768" i="7" s="1"/>
  <c r="B767" i="7"/>
  <c r="D767" i="7" s="1"/>
  <c r="A771" i="1"/>
  <c r="AB771" i="1"/>
  <c r="A1627" i="1" l="1"/>
  <c r="B1628" i="1"/>
  <c r="B768" i="7"/>
  <c r="D768" i="7" s="1"/>
  <c r="C768" i="7"/>
  <c r="A769" i="7" s="1"/>
  <c r="A772" i="1"/>
  <c r="AB772" i="1"/>
  <c r="B1629" i="1" l="1"/>
  <c r="A1628" i="1"/>
  <c r="C769" i="7"/>
  <c r="A770" i="7" s="1"/>
  <c r="B769" i="7"/>
  <c r="D769" i="7" s="1"/>
  <c r="A773" i="1"/>
  <c r="AB773" i="1"/>
  <c r="AC777" i="1"/>
  <c r="A1629" i="1" l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C771" i="7"/>
  <c r="A772" i="7" s="1"/>
  <c r="B771" i="7"/>
  <c r="D771" i="7" s="1"/>
  <c r="A775" i="1"/>
  <c r="AB775" i="1"/>
  <c r="S778" i="1"/>
  <c r="AC779" i="1"/>
  <c r="B1632" i="1" l="1"/>
  <c r="A1631" i="1"/>
  <c r="C772" i="7"/>
  <c r="A773" i="7" s="1"/>
  <c r="B772" i="7"/>
  <c r="D772" i="7" s="1"/>
  <c r="A776" i="1"/>
  <c r="AB776" i="1"/>
  <c r="S779" i="1"/>
  <c r="B1633" i="1" l="1"/>
  <c r="A1632" i="1"/>
  <c r="C773" i="7"/>
  <c r="A774" i="7" s="1"/>
  <c r="B773" i="7"/>
  <c r="D773" i="7" s="1"/>
  <c r="A777" i="1"/>
  <c r="AB777" i="1"/>
  <c r="A1633" i="1" l="1"/>
  <c r="B1634" i="1"/>
  <c r="C774" i="7"/>
  <c r="A775" i="7" s="1"/>
  <c r="B774" i="7"/>
  <c r="D774" i="7" s="1"/>
  <c r="A778" i="1"/>
  <c r="AB778" i="1"/>
  <c r="B1635" i="1" l="1"/>
  <c r="A1634" i="1"/>
  <c r="C775" i="7"/>
  <c r="A776" i="7" s="1"/>
  <c r="B775" i="7"/>
  <c r="D775" i="7" s="1"/>
  <c r="A779" i="1"/>
  <c r="AB779" i="1"/>
  <c r="B1636" i="1" l="1"/>
  <c r="A1635" i="1"/>
  <c r="C776" i="7"/>
  <c r="A777" i="7" s="1"/>
  <c r="B776" i="7"/>
  <c r="D776" i="7" s="1"/>
  <c r="A780" i="1"/>
  <c r="AB780" i="1"/>
  <c r="A1636" i="1" l="1"/>
  <c r="B1637" i="1"/>
  <c r="C777" i="7"/>
  <c r="A778" i="7" s="1"/>
  <c r="B777" i="7"/>
  <c r="D777" i="7" s="1"/>
  <c r="A781" i="1"/>
  <c r="AB781" i="1"/>
  <c r="A1637" i="1" l="1"/>
  <c r="B1638" i="1"/>
  <c r="C778" i="7"/>
  <c r="A779" i="7" s="1"/>
  <c r="B778" i="7"/>
  <c r="D778" i="7" s="1"/>
  <c r="A782" i="1"/>
  <c r="AB782" i="1"/>
  <c r="AC786" i="1"/>
  <c r="B1639" i="1" l="1"/>
  <c r="A1638" i="1"/>
  <c r="C779" i="7"/>
  <c r="A780" i="7" s="1"/>
  <c r="B779" i="7"/>
  <c r="D779" i="7" s="1"/>
  <c r="A783" i="1"/>
  <c r="AB783" i="1"/>
  <c r="S786" i="1"/>
  <c r="AC787" i="1"/>
  <c r="A1639" i="1" l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B781" i="7"/>
  <c r="D781" i="7" s="1"/>
  <c r="C781" i="7"/>
  <c r="A782" i="7" s="1"/>
  <c r="A785" i="1"/>
  <c r="AB785" i="1"/>
  <c r="S788" i="1"/>
  <c r="AC789" i="1"/>
  <c r="B1642" i="1" l="1"/>
  <c r="A1641" i="1"/>
  <c r="C782" i="7"/>
  <c r="A783" i="7" s="1"/>
  <c r="B782" i="7"/>
  <c r="D782" i="7" s="1"/>
  <c r="A786" i="1"/>
  <c r="AB786" i="1"/>
  <c r="S789" i="1"/>
  <c r="AC790" i="1"/>
  <c r="B1643" i="1" l="1"/>
  <c r="A1642" i="1"/>
  <c r="C783" i="7"/>
  <c r="A784" i="7" s="1"/>
  <c r="B783" i="7"/>
  <c r="D783" i="7" s="1"/>
  <c r="A787" i="1"/>
  <c r="AB787" i="1"/>
  <c r="S790" i="1"/>
  <c r="AC791" i="1"/>
  <c r="B1644" i="1" l="1"/>
  <c r="A1643" i="1"/>
  <c r="C784" i="7"/>
  <c r="A785" i="7" s="1"/>
  <c r="B784" i="7"/>
  <c r="D784" i="7" s="1"/>
  <c r="A788" i="1"/>
  <c r="AB788" i="1"/>
  <c r="S791" i="1"/>
  <c r="A1644" i="1" l="1"/>
  <c r="B1645" i="1"/>
  <c r="C785" i="7"/>
  <c r="A786" i="7" s="1"/>
  <c r="B785" i="7"/>
  <c r="D785" i="7" s="1"/>
  <c r="A789" i="1"/>
  <c r="AB789" i="1"/>
  <c r="A1645" i="1" l="1"/>
  <c r="B1646" i="1"/>
  <c r="C786" i="7"/>
  <c r="A787" i="7" s="1"/>
  <c r="B786" i="7"/>
  <c r="D786" i="7" s="1"/>
  <c r="A790" i="1"/>
  <c r="AB790" i="1"/>
  <c r="A1646" i="1" l="1"/>
  <c r="B1647" i="1"/>
  <c r="C787" i="7"/>
  <c r="A788" i="7" s="1"/>
  <c r="B787" i="7"/>
  <c r="D787" i="7" s="1"/>
  <c r="A791" i="1"/>
  <c r="AB791" i="1"/>
  <c r="B1648" i="1" l="1"/>
  <c r="A1647" i="1"/>
  <c r="C788" i="7"/>
  <c r="A789" i="7" s="1"/>
  <c r="B788" i="7"/>
  <c r="D788" i="7" s="1"/>
  <c r="A792" i="1"/>
  <c r="AB792" i="1"/>
  <c r="B1649" i="1" l="1"/>
  <c r="A1648" i="1"/>
  <c r="C789" i="7"/>
  <c r="A790" i="7" s="1"/>
  <c r="B789" i="7"/>
  <c r="D789" i="7" s="1"/>
  <c r="A793" i="1"/>
  <c r="AB793" i="1"/>
  <c r="A1649" i="1" l="1"/>
  <c r="B1650" i="1"/>
  <c r="C790" i="7"/>
  <c r="A791" i="7" s="1"/>
  <c r="B790" i="7"/>
  <c r="D790" i="7" s="1"/>
  <c r="A794" i="1"/>
  <c r="AB794" i="1"/>
  <c r="B1651" i="1" l="1"/>
  <c r="A1650" i="1"/>
  <c r="C791" i="7"/>
  <c r="A792" i="7" s="1"/>
  <c r="B791" i="7"/>
  <c r="D791" i="7" s="1"/>
  <c r="A795" i="1"/>
  <c r="AB795" i="1"/>
  <c r="A1651" i="1" l="1"/>
  <c r="B1652" i="1"/>
  <c r="C792" i="7"/>
  <c r="A793" i="7" s="1"/>
  <c r="B792" i="7"/>
  <c r="D792" i="7" s="1"/>
  <c r="A796" i="1"/>
  <c r="AB796" i="1"/>
  <c r="A1652" i="1" l="1"/>
  <c r="B1653" i="1"/>
  <c r="C793" i="7"/>
  <c r="A794" i="7" s="1"/>
  <c r="B793" i="7"/>
  <c r="D793" i="7" s="1"/>
  <c r="A797" i="1"/>
  <c r="AB797" i="1"/>
  <c r="A1653" i="1" l="1"/>
  <c r="B1654" i="1"/>
  <c r="B794" i="7"/>
  <c r="D794" i="7" s="1"/>
  <c r="C794" i="7"/>
  <c r="A795" i="7" s="1"/>
  <c r="A798" i="1"/>
  <c r="AB798" i="1"/>
  <c r="B1655" i="1" l="1"/>
  <c r="A1654" i="1"/>
  <c r="C795" i="7"/>
  <c r="A796" i="7" s="1"/>
  <c r="B795" i="7"/>
  <c r="D795" i="7" s="1"/>
  <c r="A799" i="1"/>
  <c r="AB799" i="1"/>
  <c r="B1656" i="1" l="1"/>
  <c r="A1655" i="1"/>
  <c r="C796" i="7"/>
  <c r="A797" i="7" s="1"/>
  <c r="B796" i="7"/>
  <c r="D796" i="7" s="1"/>
  <c r="A800" i="1"/>
  <c r="AB800" i="1"/>
  <c r="B1657" i="1" l="1"/>
  <c r="A1656" i="1"/>
  <c r="C797" i="7"/>
  <c r="A798" i="7" s="1"/>
  <c r="B797" i="7"/>
  <c r="D797" i="7" s="1"/>
  <c r="A801" i="1"/>
  <c r="AB801" i="1"/>
  <c r="A1657" i="1" l="1"/>
  <c r="B1658" i="1"/>
  <c r="C798" i="7"/>
  <c r="A799" i="7" s="1"/>
  <c r="B798" i="7"/>
  <c r="D798" i="7" s="1"/>
  <c r="A802" i="1"/>
  <c r="AB802" i="1"/>
  <c r="B1659" i="1" l="1"/>
  <c r="A1658" i="1"/>
  <c r="C799" i="7"/>
  <c r="A800" i="7" s="1"/>
  <c r="B799" i="7"/>
  <c r="D799" i="7" s="1"/>
  <c r="A803" i="1"/>
  <c r="AB803" i="1"/>
  <c r="A1659" i="1" l="1"/>
  <c r="B1660" i="1"/>
  <c r="C800" i="7"/>
  <c r="A801" i="7" s="1"/>
  <c r="B800" i="7"/>
  <c r="D800" i="7" s="1"/>
  <c r="A804" i="1"/>
  <c r="AB804" i="1"/>
  <c r="A1660" i="1" l="1"/>
  <c r="B1661" i="1"/>
  <c r="C801" i="7"/>
  <c r="A802" i="7" s="1"/>
  <c r="B801" i="7"/>
  <c r="D801" i="7" s="1"/>
  <c r="A805" i="1"/>
  <c r="AB805" i="1"/>
  <c r="B1662" i="1" l="1"/>
  <c r="A1661" i="1"/>
  <c r="C802" i="7"/>
  <c r="A803" i="7" s="1"/>
  <c r="B802" i="7"/>
  <c r="D802" i="7" s="1"/>
  <c r="A806" i="1"/>
  <c r="AB806" i="1"/>
  <c r="A1662" i="1" l="1"/>
  <c r="B1663" i="1"/>
  <c r="C803" i="7"/>
  <c r="A804" i="7" s="1"/>
  <c r="B803" i="7"/>
  <c r="D803" i="7" s="1"/>
  <c r="A807" i="1"/>
  <c r="AB807" i="1"/>
  <c r="A1663" i="1" l="1"/>
  <c r="B1664" i="1"/>
  <c r="B804" i="7"/>
  <c r="D804" i="7" s="1"/>
  <c r="C804" i="7"/>
  <c r="A805" i="7" s="1"/>
  <c r="A808" i="1"/>
  <c r="AB808" i="1"/>
  <c r="B1665" i="1" l="1"/>
  <c r="A1664" i="1"/>
  <c r="C805" i="7"/>
  <c r="A806" i="7" s="1"/>
  <c r="B805" i="7"/>
  <c r="D805" i="7" s="1"/>
  <c r="A809" i="1"/>
  <c r="AB809" i="1"/>
  <c r="B1666" i="1" l="1"/>
  <c r="A1665" i="1"/>
  <c r="C806" i="7"/>
  <c r="A807" i="7" s="1"/>
  <c r="B806" i="7"/>
  <c r="D806" i="7" s="1"/>
  <c r="A810" i="1"/>
  <c r="AB810" i="1"/>
  <c r="B1667" i="1" l="1"/>
  <c r="A1666" i="1"/>
  <c r="C807" i="7"/>
  <c r="A808" i="7" s="1"/>
  <c r="B807" i="7"/>
  <c r="D807" i="7" s="1"/>
  <c r="A811" i="1"/>
  <c r="AB811" i="1"/>
  <c r="B1668" i="1" l="1"/>
  <c r="A1667" i="1"/>
  <c r="C808" i="7"/>
  <c r="A809" i="7" s="1"/>
  <c r="B808" i="7"/>
  <c r="D808" i="7" s="1"/>
  <c r="A812" i="1"/>
  <c r="AB812" i="1"/>
  <c r="A1668" i="1" l="1"/>
  <c r="B1669" i="1"/>
  <c r="C809" i="7"/>
  <c r="A810" i="7" s="1"/>
  <c r="B809" i="7"/>
  <c r="D809" i="7" s="1"/>
  <c r="A813" i="1"/>
  <c r="AB813" i="1"/>
  <c r="A1669" i="1" l="1"/>
  <c r="B1670" i="1"/>
  <c r="C810" i="7"/>
  <c r="A811" i="7" s="1"/>
  <c r="B810" i="7"/>
  <c r="D810" i="7" s="1"/>
  <c r="A814" i="1"/>
  <c r="AB814" i="1"/>
  <c r="B1671" i="1" l="1"/>
  <c r="A1670" i="1"/>
  <c r="C811" i="7"/>
  <c r="A812" i="7" s="1"/>
  <c r="B811" i="7"/>
  <c r="D811" i="7" s="1"/>
  <c r="A815" i="1"/>
  <c r="AB815" i="1"/>
  <c r="B1672" i="1" l="1"/>
  <c r="A1671" i="1"/>
  <c r="C812" i="7"/>
  <c r="A813" i="7" s="1"/>
  <c r="B812" i="7"/>
  <c r="D812" i="7" s="1"/>
  <c r="A816" i="1"/>
  <c r="AB816" i="1"/>
  <c r="A1672" i="1" l="1"/>
  <c r="B1673" i="1"/>
  <c r="C813" i="7"/>
  <c r="A814" i="7" s="1"/>
  <c r="B813" i="7"/>
  <c r="D813" i="7" s="1"/>
  <c r="A817" i="1"/>
  <c r="AB817" i="1"/>
  <c r="B1674" i="1" l="1"/>
  <c r="A1673" i="1"/>
  <c r="C814" i="7"/>
  <c r="A815" i="7" s="1"/>
  <c r="B814" i="7"/>
  <c r="D814" i="7" s="1"/>
  <c r="A818" i="1"/>
  <c r="AB818" i="1"/>
  <c r="B1675" i="1" l="1"/>
  <c r="A1674" i="1"/>
  <c r="C815" i="7"/>
  <c r="A816" i="7" s="1"/>
  <c r="B815" i="7"/>
  <c r="D815" i="7" s="1"/>
  <c r="A819" i="1"/>
  <c r="AB819" i="1"/>
  <c r="A1675" i="1" l="1"/>
  <c r="B1676" i="1"/>
  <c r="C816" i="7"/>
  <c r="A817" i="7" s="1"/>
  <c r="B816" i="7"/>
  <c r="D816" i="7" s="1"/>
  <c r="A820" i="1"/>
  <c r="AB820" i="1"/>
  <c r="B1677" i="1" l="1"/>
  <c r="A1676" i="1"/>
  <c r="B817" i="7"/>
  <c r="D817" i="7" s="1"/>
  <c r="C817" i="7"/>
  <c r="A818" i="7" s="1"/>
  <c r="A821" i="1"/>
  <c r="AB821" i="1"/>
  <c r="B1678" i="1" l="1"/>
  <c r="A1677" i="1"/>
  <c r="C818" i="7"/>
  <c r="A819" i="7" s="1"/>
  <c r="B818" i="7"/>
  <c r="D818" i="7" s="1"/>
  <c r="A822" i="1"/>
  <c r="AB822" i="1"/>
  <c r="A1678" i="1" l="1"/>
  <c r="B1679" i="1"/>
  <c r="C819" i="7"/>
  <c r="A820" i="7" s="1"/>
  <c r="B819" i="7"/>
  <c r="D819" i="7" s="1"/>
  <c r="A823" i="1"/>
  <c r="AB823" i="1"/>
  <c r="A1679" i="1" l="1"/>
  <c r="B1680" i="1"/>
  <c r="C820" i="7"/>
  <c r="A821" i="7" s="1"/>
  <c r="B820" i="7"/>
  <c r="D820" i="7" s="1"/>
  <c r="A824" i="1"/>
  <c r="AB824" i="1"/>
  <c r="B1681" i="1" l="1"/>
  <c r="A1680" i="1"/>
  <c r="C821" i="7"/>
  <c r="A822" i="7" s="1"/>
  <c r="B821" i="7"/>
  <c r="D821" i="7" s="1"/>
  <c r="A825" i="1"/>
  <c r="AB825" i="1"/>
  <c r="A1681" i="1" l="1"/>
  <c r="B1682" i="1"/>
  <c r="C822" i="7"/>
  <c r="A823" i="7" s="1"/>
  <c r="B822" i="7"/>
  <c r="D822" i="7" s="1"/>
  <c r="A826" i="1"/>
  <c r="AB826" i="1"/>
  <c r="A1682" i="1" l="1"/>
  <c r="B1683" i="1"/>
  <c r="C823" i="7"/>
  <c r="A824" i="7" s="1"/>
  <c r="B823" i="7"/>
  <c r="D823" i="7" s="1"/>
  <c r="A827" i="1"/>
  <c r="AB827" i="1"/>
  <c r="B1684" i="1" l="1"/>
  <c r="A1683" i="1"/>
  <c r="C824" i="7"/>
  <c r="A825" i="7" s="1"/>
  <c r="B824" i="7"/>
  <c r="D824" i="7" s="1"/>
  <c r="A828" i="1"/>
  <c r="AB828" i="1"/>
  <c r="B1685" i="1" l="1"/>
  <c r="A1684" i="1"/>
  <c r="C825" i="7"/>
  <c r="A826" i="7" s="1"/>
  <c r="B825" i="7"/>
  <c r="D825" i="7" s="1"/>
  <c r="A829" i="1"/>
  <c r="AB829" i="1"/>
  <c r="A1685" i="1" l="1"/>
  <c r="B1686" i="1"/>
  <c r="C826" i="7"/>
  <c r="A827" i="7" s="1"/>
  <c r="B826" i="7"/>
  <c r="D826" i="7" s="1"/>
  <c r="A830" i="1"/>
  <c r="AB830" i="1"/>
  <c r="A1686" i="1" l="1"/>
  <c r="B1687" i="1"/>
  <c r="C827" i="7"/>
  <c r="A828" i="7" s="1"/>
  <c r="B827" i="7"/>
  <c r="D827" i="7" s="1"/>
  <c r="A831" i="1"/>
  <c r="AB831" i="1"/>
  <c r="A1687" i="1" l="1"/>
  <c r="B1688" i="1"/>
  <c r="C828" i="7"/>
  <c r="A829" i="7" s="1"/>
  <c r="B828" i="7"/>
  <c r="D828" i="7" s="1"/>
  <c r="A832" i="1"/>
  <c r="AB832" i="1"/>
  <c r="A1688" i="1" l="1"/>
  <c r="B1689" i="1"/>
  <c r="C829" i="7"/>
  <c r="A830" i="7" s="1"/>
  <c r="B829" i="7"/>
  <c r="D829" i="7" s="1"/>
  <c r="A833" i="1"/>
  <c r="AB833" i="1"/>
  <c r="B1690" i="1" l="1"/>
  <c r="A1689" i="1"/>
  <c r="C830" i="7"/>
  <c r="A831" i="7" s="1"/>
  <c r="B830" i="7"/>
  <c r="D830" i="7" s="1"/>
  <c r="A834" i="1"/>
  <c r="AB834" i="1"/>
  <c r="B1691" i="1" l="1"/>
  <c r="A1690" i="1"/>
  <c r="C831" i="7"/>
  <c r="A832" i="7" s="1"/>
  <c r="B831" i="7"/>
  <c r="D831" i="7" s="1"/>
  <c r="A835" i="1"/>
  <c r="AB835" i="1"/>
  <c r="B1692" i="1" l="1"/>
  <c r="A1691" i="1"/>
  <c r="C832" i="7"/>
  <c r="A833" i="7" s="1"/>
  <c r="B832" i="7"/>
  <c r="D832" i="7" s="1"/>
  <c r="A836" i="1"/>
  <c r="AB836" i="1"/>
  <c r="A1692" i="1" l="1"/>
  <c r="B1693" i="1"/>
  <c r="B833" i="7"/>
  <c r="D833" i="7" s="1"/>
  <c r="C833" i="7"/>
  <c r="A834" i="7" s="1"/>
  <c r="A837" i="1"/>
  <c r="AB837" i="1"/>
  <c r="A1693" i="1" l="1"/>
  <c r="B1694" i="1"/>
  <c r="B834" i="7"/>
  <c r="D834" i="7" s="1"/>
  <c r="C834" i="7"/>
  <c r="A835" i="7" s="1"/>
  <c r="A838" i="1"/>
  <c r="AB838" i="1"/>
  <c r="A1694" i="1" l="1"/>
  <c r="B1695" i="1"/>
  <c r="B835" i="7"/>
  <c r="D835" i="7" s="1"/>
  <c r="C835" i="7"/>
  <c r="A836" i="7" s="1"/>
  <c r="A839" i="1"/>
  <c r="AB839" i="1"/>
  <c r="A1695" i="1" l="1"/>
  <c r="B1696" i="1"/>
  <c r="C836" i="7"/>
  <c r="A837" i="7" s="1"/>
  <c r="B836" i="7"/>
  <c r="D836" i="7" s="1"/>
  <c r="A840" i="1"/>
  <c r="AB840" i="1"/>
  <c r="B1697" i="1" l="1"/>
  <c r="A1696" i="1"/>
  <c r="B837" i="7"/>
  <c r="D837" i="7" s="1"/>
  <c r="C837" i="7"/>
  <c r="A838" i="7" s="1"/>
  <c r="A841" i="1"/>
  <c r="AB841" i="1"/>
  <c r="B1698" i="1" l="1"/>
  <c r="A1697" i="1"/>
  <c r="C838" i="7"/>
  <c r="A839" i="7" s="1"/>
  <c r="B838" i="7"/>
  <c r="D838" i="7" s="1"/>
  <c r="A842" i="1"/>
  <c r="AB842" i="1"/>
  <c r="A1698" i="1" l="1"/>
  <c r="B1699" i="1"/>
  <c r="B839" i="7"/>
  <c r="D839" i="7" s="1"/>
  <c r="C839" i="7"/>
  <c r="A840" i="7" s="1"/>
  <c r="A843" i="1"/>
  <c r="AB843" i="1"/>
  <c r="A1699" i="1" l="1"/>
  <c r="B1700" i="1"/>
  <c r="C840" i="7"/>
  <c r="A841" i="7" s="1"/>
  <c r="B840" i="7"/>
  <c r="D840" i="7" s="1"/>
  <c r="A844" i="1"/>
  <c r="AB844" i="1"/>
  <c r="B1701" i="1" l="1"/>
  <c r="A1700" i="1"/>
  <c r="C841" i="7"/>
  <c r="A842" i="7" s="1"/>
  <c r="B841" i="7"/>
  <c r="D841" i="7" s="1"/>
  <c r="A845" i="1"/>
  <c r="AB845" i="1"/>
  <c r="B1702" i="1" l="1"/>
  <c r="A1701" i="1"/>
  <c r="C842" i="7"/>
  <c r="A843" i="7" s="1"/>
  <c r="B842" i="7"/>
  <c r="D842" i="7" s="1"/>
  <c r="A846" i="1"/>
  <c r="AB846" i="1"/>
  <c r="A1702" i="1" l="1"/>
  <c r="B1703" i="1"/>
  <c r="C843" i="7"/>
  <c r="A844" i="7" s="1"/>
  <c r="B843" i="7"/>
  <c r="D843" i="7" s="1"/>
  <c r="A847" i="1"/>
  <c r="AB847" i="1"/>
  <c r="B1704" i="1" l="1"/>
  <c r="A1703" i="1"/>
  <c r="B844" i="7"/>
  <c r="D844" i="7" s="1"/>
  <c r="C844" i="7"/>
  <c r="A845" i="7" s="1"/>
  <c r="A848" i="1"/>
  <c r="AB848" i="1"/>
  <c r="B1705" i="1" l="1"/>
  <c r="A1704" i="1"/>
  <c r="C845" i="7"/>
  <c r="A846" i="7" s="1"/>
  <c r="B845" i="7"/>
  <c r="D845" i="7" s="1"/>
  <c r="A849" i="1"/>
  <c r="AB849" i="1"/>
  <c r="A1705" i="1" l="1"/>
  <c r="B1706" i="1"/>
  <c r="C846" i="7"/>
  <c r="A847" i="7" s="1"/>
  <c r="B846" i="7"/>
  <c r="D846" i="7" s="1"/>
  <c r="A850" i="1"/>
  <c r="AB850" i="1"/>
  <c r="A1706" i="1" l="1"/>
  <c r="B1707" i="1"/>
  <c r="B847" i="7"/>
  <c r="D847" i="7" s="1"/>
  <c r="C847" i="7"/>
  <c r="A848" i="7" s="1"/>
  <c r="A851" i="1"/>
  <c r="AB851" i="1"/>
  <c r="B1708" i="1" l="1"/>
  <c r="A1707" i="1"/>
  <c r="C848" i="7"/>
  <c r="A849" i="7" s="1"/>
  <c r="B848" i="7"/>
  <c r="D848" i="7" s="1"/>
  <c r="A852" i="1"/>
  <c r="AB852" i="1"/>
  <c r="A1708" i="1" l="1"/>
  <c r="B1709" i="1"/>
  <c r="B849" i="7"/>
  <c r="D849" i="7" s="1"/>
  <c r="C849" i="7"/>
  <c r="A850" i="7" s="1"/>
  <c r="A853" i="1"/>
  <c r="AB853" i="1"/>
  <c r="B1710" i="1" l="1"/>
  <c r="A1709" i="1"/>
  <c r="B850" i="7"/>
  <c r="D850" i="7" s="1"/>
  <c r="C850" i="7"/>
  <c r="A851" i="7" s="1"/>
  <c r="A854" i="1"/>
  <c r="AB854" i="1"/>
  <c r="B1711" i="1" l="1"/>
  <c r="A1710" i="1"/>
  <c r="B851" i="7"/>
  <c r="D851" i="7" s="1"/>
  <c r="C851" i="7"/>
  <c r="A852" i="7" s="1"/>
  <c r="A855" i="1"/>
  <c r="AB855" i="1"/>
  <c r="A1711" i="1" l="1"/>
  <c r="B1712" i="1"/>
  <c r="C852" i="7"/>
  <c r="A853" i="7" s="1"/>
  <c r="B852" i="7"/>
  <c r="D852" i="7" s="1"/>
  <c r="A856" i="1"/>
  <c r="AB856" i="1"/>
  <c r="A1712" i="1" l="1"/>
  <c r="B1713" i="1"/>
  <c r="C853" i="7"/>
  <c r="A854" i="7" s="1"/>
  <c r="B853" i="7"/>
  <c r="D853" i="7" s="1"/>
  <c r="A857" i="1"/>
  <c r="AB857" i="1"/>
  <c r="B1714" i="1" l="1"/>
  <c r="A1713" i="1"/>
  <c r="C854" i="7"/>
  <c r="A855" i="7" s="1"/>
  <c r="B854" i="7"/>
  <c r="D854" i="7" s="1"/>
  <c r="A858" i="1"/>
  <c r="AB858" i="1"/>
  <c r="A1714" i="1" l="1"/>
  <c r="B1715" i="1"/>
  <c r="C855" i="7"/>
  <c r="A856" i="7" s="1"/>
  <c r="B855" i="7"/>
  <c r="D855" i="7" s="1"/>
  <c r="A859" i="1"/>
  <c r="AB859" i="1"/>
  <c r="B1716" i="1" l="1"/>
  <c r="A1715" i="1"/>
  <c r="C856" i="7"/>
  <c r="A857" i="7" s="1"/>
  <c r="B856" i="7"/>
  <c r="D856" i="7" s="1"/>
  <c r="A860" i="1"/>
  <c r="AB860" i="1"/>
  <c r="B1717" i="1" l="1"/>
  <c r="A1716" i="1"/>
  <c r="C857" i="7"/>
  <c r="A858" i="7" s="1"/>
  <c r="B857" i="7"/>
  <c r="D857" i="7" s="1"/>
  <c r="A861" i="1"/>
  <c r="AB861" i="1"/>
  <c r="A1717" i="1" l="1"/>
  <c r="B1718" i="1"/>
  <c r="C858" i="7"/>
  <c r="A859" i="7" s="1"/>
  <c r="B858" i="7"/>
  <c r="D858" i="7" s="1"/>
  <c r="A862" i="1"/>
  <c r="AB862" i="1"/>
  <c r="AC866" i="1"/>
  <c r="A1718" i="1" l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B860" i="7"/>
  <c r="D860" i="7" s="1"/>
  <c r="C860" i="7"/>
  <c r="A861" i="7" s="1"/>
  <c r="A864" i="1"/>
  <c r="AB864" i="1"/>
  <c r="S867" i="1"/>
  <c r="AC868" i="1"/>
  <c r="B1721" i="1" l="1"/>
  <c r="A1720" i="1"/>
  <c r="C861" i="7"/>
  <c r="A862" i="7" s="1"/>
  <c r="B861" i="7"/>
  <c r="D861" i="7" s="1"/>
  <c r="A865" i="1"/>
  <c r="AB865" i="1"/>
  <c r="S868" i="1"/>
  <c r="AC869" i="1"/>
  <c r="A1721" i="1" l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C863" i="7"/>
  <c r="A864" i="7" s="1"/>
  <c r="B863" i="7"/>
  <c r="D863" i="7" s="1"/>
  <c r="A867" i="1"/>
  <c r="AB867" i="1"/>
  <c r="S870" i="1"/>
  <c r="AC871" i="1"/>
  <c r="A1723" i="1" l="1"/>
  <c r="B1724" i="1"/>
  <c r="C864" i="7"/>
  <c r="A865" i="7" s="1"/>
  <c r="B864" i="7"/>
  <c r="D864" i="7" s="1"/>
  <c r="A868" i="1"/>
  <c r="AB868" i="1"/>
  <c r="S871" i="1"/>
  <c r="A1724" i="1" l="1"/>
  <c r="B1725" i="1"/>
  <c r="C865" i="7"/>
  <c r="A866" i="7" s="1"/>
  <c r="B865" i="7"/>
  <c r="D865" i="7" s="1"/>
  <c r="A869" i="1"/>
  <c r="AB869" i="1"/>
  <c r="AC876" i="1"/>
  <c r="S876" i="1"/>
  <c r="A1725" i="1" l="1"/>
  <c r="B1726" i="1"/>
  <c r="C866" i="7"/>
  <c r="A867" i="7" s="1"/>
  <c r="B866" i="7"/>
  <c r="D866" i="7" s="1"/>
  <c r="A870" i="1"/>
  <c r="AB870" i="1"/>
  <c r="B1727" i="1" l="1"/>
  <c r="A1726" i="1"/>
  <c r="C867" i="7"/>
  <c r="A868" i="7" s="1"/>
  <c r="B867" i="7"/>
  <c r="D867" i="7" s="1"/>
  <c r="A871" i="1"/>
  <c r="AB871" i="1"/>
  <c r="AC878" i="1"/>
  <c r="B1728" i="1" l="1"/>
  <c r="A1727" i="1"/>
  <c r="C868" i="7"/>
  <c r="A869" i="7" s="1"/>
  <c r="B868" i="7"/>
  <c r="D868" i="7" s="1"/>
  <c r="A872" i="1"/>
  <c r="AB872" i="1"/>
  <c r="S878" i="1"/>
  <c r="B1729" i="1" l="1"/>
  <c r="A1728" i="1"/>
  <c r="C869" i="7"/>
  <c r="A870" i="7" s="1"/>
  <c r="B869" i="7"/>
  <c r="D869" i="7" s="1"/>
  <c r="A873" i="1"/>
  <c r="AB873" i="1"/>
  <c r="A1729" i="1" l="1"/>
  <c r="B1730" i="1"/>
  <c r="C870" i="7"/>
  <c r="A871" i="7" s="1"/>
  <c r="B870" i="7"/>
  <c r="D870" i="7" s="1"/>
  <c r="A874" i="1"/>
  <c r="AB874" i="1"/>
  <c r="B1731" i="1" l="1"/>
  <c r="A1730" i="1"/>
  <c r="C871" i="7"/>
  <c r="A872" i="7" s="1"/>
  <c r="B871" i="7"/>
  <c r="D871" i="7" s="1"/>
  <c r="A875" i="1"/>
  <c r="AB875" i="1"/>
  <c r="A1731" i="1" l="1"/>
  <c r="B1732" i="1"/>
  <c r="C872" i="7"/>
  <c r="A873" i="7" s="1"/>
  <c r="B872" i="7"/>
  <c r="D872" i="7" s="1"/>
  <c r="A876" i="1"/>
  <c r="AB876" i="1"/>
  <c r="A1732" i="1" l="1"/>
  <c r="B1733" i="1"/>
  <c r="B873" i="7"/>
  <c r="D873" i="7" s="1"/>
  <c r="C873" i="7"/>
  <c r="A874" i="7" s="1"/>
  <c r="A877" i="1"/>
  <c r="AB877" i="1"/>
  <c r="A1733" i="1" l="1"/>
  <c r="B1734" i="1"/>
  <c r="C874" i="7"/>
  <c r="A875" i="7" s="1"/>
  <c r="B874" i="7"/>
  <c r="D874" i="7" s="1"/>
  <c r="AB878" i="1"/>
  <c r="A878" i="1"/>
  <c r="A1734" i="1" l="1"/>
  <c r="B1735" i="1"/>
  <c r="C875" i="7"/>
  <c r="A876" i="7" s="1"/>
  <c r="B875" i="7"/>
  <c r="D875" i="7" s="1"/>
  <c r="A879" i="1"/>
  <c r="AB879" i="1"/>
  <c r="A1735" i="1" l="1"/>
  <c r="B1736" i="1"/>
  <c r="C876" i="7"/>
  <c r="A877" i="7" s="1"/>
  <c r="B876" i="7"/>
  <c r="D876" i="7" s="1"/>
  <c r="A880" i="1"/>
  <c r="AB880" i="1"/>
  <c r="B1737" i="1" l="1"/>
  <c r="A1736" i="1"/>
  <c r="C877" i="7"/>
  <c r="A878" i="7" s="1"/>
  <c r="B877" i="7"/>
  <c r="D877" i="7" s="1"/>
  <c r="A881" i="1"/>
  <c r="AB881" i="1"/>
  <c r="B1738" i="1" l="1"/>
  <c r="A1737" i="1"/>
  <c r="C878" i="7"/>
  <c r="A879" i="7" s="1"/>
  <c r="B878" i="7"/>
  <c r="D878" i="7" s="1"/>
  <c r="A882" i="1"/>
  <c r="AB882" i="1"/>
  <c r="A1738" i="1" l="1"/>
  <c r="B1739" i="1"/>
  <c r="C879" i="7"/>
  <c r="A880" i="7" s="1"/>
  <c r="B879" i="7"/>
  <c r="D879" i="7" s="1"/>
  <c r="A883" i="1"/>
  <c r="AB883" i="1"/>
  <c r="B1740" i="1" l="1"/>
  <c r="A1739" i="1"/>
  <c r="C880" i="7"/>
  <c r="A881" i="7" s="1"/>
  <c r="B880" i="7"/>
  <c r="D880" i="7" s="1"/>
  <c r="A884" i="1"/>
  <c r="AB884" i="1"/>
  <c r="B1741" i="1" l="1"/>
  <c r="A1740" i="1"/>
  <c r="C881" i="7"/>
  <c r="A882" i="7" s="1"/>
  <c r="B881" i="7"/>
  <c r="D881" i="7" s="1"/>
  <c r="A885" i="1"/>
  <c r="AB885" i="1"/>
  <c r="A1741" i="1" l="1"/>
  <c r="B1742" i="1"/>
  <c r="B882" i="7"/>
  <c r="D882" i="7" s="1"/>
  <c r="C882" i="7"/>
  <c r="A883" i="7" s="1"/>
  <c r="A886" i="1"/>
  <c r="AB886" i="1"/>
  <c r="B1743" i="1" l="1"/>
  <c r="A1742" i="1"/>
  <c r="C883" i="7"/>
  <c r="A884" i="7" s="1"/>
  <c r="B883" i="7"/>
  <c r="D883" i="7" s="1"/>
  <c r="A887" i="1"/>
  <c r="AB887" i="1"/>
  <c r="B1744" i="1" l="1"/>
  <c r="A1743" i="1"/>
  <c r="C884" i="7"/>
  <c r="A885" i="7" s="1"/>
  <c r="B884" i="7"/>
  <c r="D884" i="7" s="1"/>
  <c r="A888" i="1"/>
  <c r="AB888" i="1"/>
  <c r="A1744" i="1" l="1"/>
  <c r="B1745" i="1"/>
  <c r="C885" i="7"/>
  <c r="A886" i="7" s="1"/>
  <c r="B885" i="7"/>
  <c r="D885" i="7" s="1"/>
  <c r="A889" i="1"/>
  <c r="AB889" i="1"/>
  <c r="A1745" i="1" l="1"/>
  <c r="B1746" i="1"/>
  <c r="B886" i="7"/>
  <c r="D886" i="7" s="1"/>
  <c r="C886" i="7"/>
  <c r="A887" i="7" s="1"/>
  <c r="A890" i="1"/>
  <c r="AB890" i="1"/>
  <c r="B1747" i="1" l="1"/>
  <c r="A1746" i="1"/>
  <c r="C887" i="7"/>
  <c r="A888" i="7" s="1"/>
  <c r="B887" i="7"/>
  <c r="D887" i="7" s="1"/>
  <c r="A891" i="1"/>
  <c r="AB891" i="1"/>
  <c r="A1747" i="1" l="1"/>
  <c r="B1748" i="1"/>
  <c r="C888" i="7"/>
  <c r="A889" i="7" s="1"/>
  <c r="B888" i="7"/>
  <c r="D888" i="7" s="1"/>
  <c r="A892" i="1"/>
  <c r="AB892" i="1"/>
  <c r="B1749" i="1" l="1"/>
  <c r="A1748" i="1"/>
  <c r="C889" i="7"/>
  <c r="A890" i="7" s="1"/>
  <c r="B889" i="7"/>
  <c r="D889" i="7" s="1"/>
  <c r="A893" i="1"/>
  <c r="AB893" i="1"/>
  <c r="B1750" i="1" l="1"/>
  <c r="A1749" i="1"/>
  <c r="C890" i="7"/>
  <c r="A891" i="7" s="1"/>
  <c r="B890" i="7"/>
  <c r="D890" i="7" s="1"/>
  <c r="A894" i="1"/>
  <c r="AB894" i="1"/>
  <c r="B1751" i="1" l="1"/>
  <c r="A1750" i="1"/>
  <c r="B891" i="7"/>
  <c r="D891" i="7" s="1"/>
  <c r="C891" i="7"/>
  <c r="A892" i="7" s="1"/>
  <c r="A895" i="1"/>
  <c r="AB895" i="1"/>
  <c r="A1751" i="1" l="1"/>
  <c r="B1752" i="1"/>
  <c r="C892" i="7"/>
  <c r="A893" i="7" s="1"/>
  <c r="B892" i="7"/>
  <c r="D892" i="7" s="1"/>
  <c r="A896" i="1"/>
  <c r="AB896" i="1"/>
  <c r="B1753" i="1" l="1"/>
  <c r="A1752" i="1"/>
  <c r="B893" i="7"/>
  <c r="D893" i="7" s="1"/>
  <c r="C893" i="7"/>
  <c r="A894" i="7" s="1"/>
  <c r="A897" i="1"/>
  <c r="AB897" i="1"/>
  <c r="A1753" i="1" l="1"/>
  <c r="B1754" i="1"/>
  <c r="C894" i="7"/>
  <c r="A895" i="7" s="1"/>
  <c r="B894" i="7"/>
  <c r="D894" i="7" s="1"/>
  <c r="A898" i="1"/>
  <c r="AB898" i="1"/>
  <c r="A1754" i="1" l="1"/>
  <c r="B1755" i="1"/>
  <c r="C895" i="7"/>
  <c r="A896" i="7" s="1"/>
  <c r="B895" i="7"/>
  <c r="D895" i="7" s="1"/>
  <c r="A899" i="1"/>
  <c r="AB899" i="1"/>
  <c r="B1756" i="1" l="1"/>
  <c r="A1755" i="1"/>
  <c r="C896" i="7"/>
  <c r="A897" i="7" s="1"/>
  <c r="B896" i="7"/>
  <c r="D896" i="7" s="1"/>
  <c r="A900" i="1"/>
  <c r="AB900" i="1"/>
  <c r="B1757" i="1" l="1"/>
  <c r="A1756" i="1"/>
  <c r="C897" i="7"/>
  <c r="A898" i="7" s="1"/>
  <c r="B897" i="7"/>
  <c r="D897" i="7" s="1"/>
  <c r="A901" i="1"/>
  <c r="AB901" i="1"/>
  <c r="A1757" i="1" l="1"/>
  <c r="B1758" i="1"/>
  <c r="C898" i="7"/>
  <c r="A899" i="7" s="1"/>
  <c r="B898" i="7"/>
  <c r="D898" i="7" s="1"/>
  <c r="A902" i="1"/>
  <c r="AB902" i="1"/>
  <c r="B1759" i="1" l="1"/>
  <c r="A1758" i="1"/>
  <c r="C899" i="7"/>
  <c r="A900" i="7" s="1"/>
  <c r="B899" i="7"/>
  <c r="D899" i="7" s="1"/>
  <c r="A903" i="1"/>
  <c r="AB903" i="1"/>
  <c r="A1759" i="1" l="1"/>
  <c r="B1760" i="1"/>
  <c r="B900" i="7"/>
  <c r="D900" i="7" s="1"/>
  <c r="C900" i="7"/>
  <c r="A901" i="7" s="1"/>
  <c r="A904" i="1"/>
  <c r="AB904" i="1"/>
  <c r="B1761" i="1" l="1"/>
  <c r="A1760" i="1"/>
  <c r="C901" i="7"/>
  <c r="A902" i="7" s="1"/>
  <c r="B901" i="7"/>
  <c r="D901" i="7" s="1"/>
  <c r="A905" i="1"/>
  <c r="AB905" i="1"/>
  <c r="B1762" i="1" l="1"/>
  <c r="A1761" i="1"/>
  <c r="C902" i="7"/>
  <c r="A903" i="7" s="1"/>
  <c r="B902" i="7"/>
  <c r="D902" i="7" s="1"/>
  <c r="A906" i="1"/>
  <c r="AB906" i="1"/>
  <c r="B1763" i="1" l="1"/>
  <c r="A1762" i="1"/>
  <c r="C903" i="7"/>
  <c r="A904" i="7" s="1"/>
  <c r="B903" i="7"/>
  <c r="D903" i="7" s="1"/>
  <c r="A907" i="1"/>
  <c r="AB907" i="1"/>
  <c r="B1764" i="1" l="1"/>
  <c r="A1763" i="1"/>
  <c r="C904" i="7"/>
  <c r="A905" i="7" s="1"/>
  <c r="B904" i="7"/>
  <c r="D904" i="7" s="1"/>
  <c r="A908" i="1"/>
  <c r="AB908" i="1"/>
  <c r="A1764" i="1" l="1"/>
  <c r="B1765" i="1"/>
  <c r="C905" i="7"/>
  <c r="A906" i="7" s="1"/>
  <c r="B905" i="7"/>
  <c r="D905" i="7" s="1"/>
  <c r="A909" i="1"/>
  <c r="AB909" i="1"/>
  <c r="A1765" i="1" l="1"/>
  <c r="B1766" i="1"/>
  <c r="C906" i="7"/>
  <c r="A907" i="7" s="1"/>
  <c r="B906" i="7"/>
  <c r="D906" i="7" s="1"/>
  <c r="A910" i="1"/>
  <c r="AB910" i="1"/>
  <c r="A1766" i="1" l="1"/>
  <c r="B1767" i="1"/>
  <c r="B907" i="7"/>
  <c r="D907" i="7" s="1"/>
  <c r="C907" i="7"/>
  <c r="A908" i="7" s="1"/>
  <c r="A911" i="1"/>
  <c r="AB911" i="1"/>
  <c r="A1767" i="1" l="1"/>
  <c r="B1768" i="1"/>
  <c r="C908" i="7"/>
  <c r="A909" i="7" s="1"/>
  <c r="B908" i="7"/>
  <c r="D908" i="7" s="1"/>
  <c r="A912" i="1"/>
  <c r="AB912" i="1"/>
  <c r="B1769" i="1" l="1"/>
  <c r="A1768" i="1"/>
  <c r="C909" i="7"/>
  <c r="A910" i="7" s="1"/>
  <c r="B909" i="7"/>
  <c r="D909" i="7" s="1"/>
  <c r="A913" i="1"/>
  <c r="AB913" i="1"/>
  <c r="B1770" i="1" l="1"/>
  <c r="A1769" i="1"/>
  <c r="C910" i="7"/>
  <c r="A911" i="7" s="1"/>
  <c r="B910" i="7"/>
  <c r="D910" i="7" s="1"/>
  <c r="A914" i="1"/>
  <c r="AB914" i="1"/>
  <c r="B1771" i="1" l="1"/>
  <c r="A1770" i="1"/>
  <c r="B911" i="7"/>
  <c r="D911" i="7" s="1"/>
  <c r="C911" i="7"/>
  <c r="A912" i="7" s="1"/>
  <c r="A915" i="1"/>
  <c r="AB915" i="1"/>
  <c r="A1771" i="1" l="1"/>
  <c r="B1772" i="1"/>
  <c r="C912" i="7"/>
  <c r="A913" i="7" s="1"/>
  <c r="B912" i="7"/>
  <c r="D912" i="7" s="1"/>
  <c r="A916" i="1"/>
  <c r="AB916" i="1"/>
  <c r="B1773" i="1" l="1"/>
  <c r="A1772" i="1"/>
  <c r="C913" i="7"/>
  <c r="A914" i="7" s="1"/>
  <c r="B913" i="7"/>
  <c r="D913" i="7" s="1"/>
  <c r="A917" i="1"/>
  <c r="AB917" i="1"/>
  <c r="B1774" i="1" l="1"/>
  <c r="A1773" i="1"/>
  <c r="C914" i="7"/>
  <c r="A915" i="7" s="1"/>
  <c r="B914" i="7"/>
  <c r="D914" i="7" s="1"/>
  <c r="A918" i="1"/>
  <c r="AB918" i="1"/>
  <c r="B1775" i="1" l="1"/>
  <c r="A1774" i="1"/>
  <c r="C915" i="7"/>
  <c r="A916" i="7" s="1"/>
  <c r="B915" i="7"/>
  <c r="D915" i="7" s="1"/>
  <c r="A919" i="1"/>
  <c r="AB919" i="1"/>
  <c r="B1776" i="1" l="1"/>
  <c r="A1775" i="1"/>
  <c r="C916" i="7"/>
  <c r="A917" i="7" s="1"/>
  <c r="B916" i="7"/>
  <c r="D916" i="7" s="1"/>
  <c r="A920" i="1"/>
  <c r="AB920" i="1"/>
  <c r="B1777" i="1" l="1"/>
  <c r="A1776" i="1"/>
  <c r="C917" i="7"/>
  <c r="A918" i="7" s="1"/>
  <c r="B917" i="7"/>
  <c r="D917" i="7" s="1"/>
  <c r="A921" i="1"/>
  <c r="AB921" i="1"/>
  <c r="A1777" i="1" l="1"/>
  <c r="B1778" i="1"/>
  <c r="B918" i="7"/>
  <c r="D918" i="7" s="1"/>
  <c r="C918" i="7"/>
  <c r="A919" i="7" s="1"/>
  <c r="A922" i="1"/>
  <c r="AB922" i="1"/>
  <c r="A1778" i="1" l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B1781" i="1"/>
  <c r="C921" i="7"/>
  <c r="A922" i="7" s="1"/>
  <c r="B921" i="7"/>
  <c r="D921" i="7" s="1"/>
  <c r="A925" i="1"/>
  <c r="AB925" i="1"/>
  <c r="B1782" i="1" l="1"/>
  <c r="A1781" i="1"/>
  <c r="C922" i="7"/>
  <c r="A923" i="7" s="1"/>
  <c r="B922" i="7"/>
  <c r="D922" i="7" s="1"/>
  <c r="A926" i="1"/>
  <c r="AB926" i="1"/>
  <c r="B1783" i="1" l="1"/>
  <c r="A1782" i="1"/>
  <c r="C923" i="7"/>
  <c r="A924" i="7" s="1"/>
  <c r="B923" i="7"/>
  <c r="D923" i="7" s="1"/>
  <c r="A927" i="1"/>
  <c r="AB927" i="1"/>
  <c r="A1783" i="1" l="1"/>
  <c r="B1784" i="1"/>
  <c r="C924" i="7"/>
  <c r="A925" i="7" s="1"/>
  <c r="B924" i="7"/>
  <c r="D924" i="7" s="1"/>
  <c r="A928" i="1"/>
  <c r="AB928" i="1"/>
  <c r="B1785" i="1" l="1"/>
  <c r="A1784" i="1"/>
  <c r="B925" i="7"/>
  <c r="D925" i="7" s="1"/>
  <c r="C925" i="7"/>
  <c r="A926" i="7" s="1"/>
  <c r="A929" i="1"/>
  <c r="AB929" i="1"/>
  <c r="B1786" i="1" l="1"/>
  <c r="A1785" i="1"/>
  <c r="B926" i="7"/>
  <c r="D926" i="7" s="1"/>
  <c r="C926" i="7"/>
  <c r="A927" i="7" s="1"/>
  <c r="A930" i="1"/>
  <c r="AB930" i="1"/>
  <c r="B1787" i="1" l="1"/>
  <c r="A1786" i="1"/>
  <c r="C927" i="7"/>
  <c r="A928" i="7" s="1"/>
  <c r="B927" i="7"/>
  <c r="D927" i="7" s="1"/>
  <c r="A931" i="1"/>
  <c r="AB931" i="1"/>
  <c r="B1788" i="1" l="1"/>
  <c r="A1787" i="1"/>
  <c r="C928" i="7"/>
  <c r="A929" i="7" s="1"/>
  <c r="B928" i="7"/>
  <c r="D928" i="7" s="1"/>
  <c r="A932" i="1"/>
  <c r="AB932" i="1"/>
  <c r="B1789" i="1" l="1"/>
  <c r="A1788" i="1"/>
  <c r="B929" i="7"/>
  <c r="D929" i="7" s="1"/>
  <c r="C929" i="7"/>
  <c r="A930" i="7" s="1"/>
  <c r="A933" i="1"/>
  <c r="AB933" i="1"/>
  <c r="A1789" i="1" l="1"/>
  <c r="B1790" i="1"/>
  <c r="C930" i="7"/>
  <c r="A931" i="7" s="1"/>
  <c r="B930" i="7"/>
  <c r="D930" i="7" s="1"/>
  <c r="A934" i="1"/>
  <c r="AB934" i="1"/>
  <c r="A1790" i="1" l="1"/>
  <c r="B1791" i="1"/>
  <c r="C931" i="7"/>
  <c r="A932" i="7" s="1"/>
  <c r="B931" i="7"/>
  <c r="D931" i="7" s="1"/>
  <c r="A935" i="1"/>
  <c r="AB935" i="1"/>
  <c r="A1791" i="1" l="1"/>
  <c r="B1792" i="1"/>
  <c r="C932" i="7"/>
  <c r="A933" i="7" s="1"/>
  <c r="B932" i="7"/>
  <c r="D932" i="7" s="1"/>
  <c r="A936" i="1"/>
  <c r="AB936" i="1"/>
  <c r="A1792" i="1" l="1"/>
  <c r="B1793" i="1"/>
  <c r="C933" i="7"/>
  <c r="A934" i="7" s="1"/>
  <c r="B933" i="7"/>
  <c r="D933" i="7" s="1"/>
  <c r="A937" i="1"/>
  <c r="AB937" i="1"/>
  <c r="A1793" i="1" l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C937" i="7"/>
  <c r="A938" i="7" s="1"/>
  <c r="B937" i="7"/>
  <c r="D937" i="7" s="1"/>
  <c r="A941" i="1"/>
  <c r="AB941" i="1"/>
  <c r="B1798" i="1" l="1"/>
  <c r="A1797" i="1"/>
  <c r="C938" i="7"/>
  <c r="A939" i="7" s="1"/>
  <c r="B938" i="7"/>
  <c r="D938" i="7" s="1"/>
  <c r="A942" i="1"/>
  <c r="AB942" i="1"/>
  <c r="B1799" i="1" l="1"/>
  <c r="A1798" i="1"/>
  <c r="C939" i="7"/>
  <c r="A940" i="7" s="1"/>
  <c r="B939" i="7"/>
  <c r="D939" i="7" s="1"/>
  <c r="A943" i="1"/>
  <c r="AB943" i="1"/>
  <c r="B1800" i="1" l="1"/>
  <c r="A1799" i="1"/>
  <c r="C940" i="7"/>
  <c r="A941" i="7" s="1"/>
  <c r="B940" i="7"/>
  <c r="D940" i="7" s="1"/>
  <c r="A944" i="1"/>
  <c r="AB944" i="1"/>
  <c r="B1801" i="1" l="1"/>
  <c r="A1800" i="1"/>
  <c r="C941" i="7"/>
  <c r="A942" i="7" s="1"/>
  <c r="B941" i="7"/>
  <c r="D941" i="7" s="1"/>
  <c r="A945" i="1"/>
  <c r="AB945" i="1"/>
  <c r="A1801" i="1" l="1"/>
  <c r="B1802" i="1"/>
  <c r="B942" i="7"/>
  <c r="D942" i="7" s="1"/>
  <c r="C942" i="7"/>
  <c r="A943" i="7" s="1"/>
  <c r="A946" i="1"/>
  <c r="AB946" i="1"/>
  <c r="B1803" i="1" l="1"/>
  <c r="A1802" i="1"/>
  <c r="B943" i="7"/>
  <c r="D943" i="7" s="1"/>
  <c r="C943" i="7"/>
  <c r="A944" i="7" s="1"/>
  <c r="A947" i="1"/>
  <c r="AB947" i="1"/>
  <c r="A1803" i="1" l="1"/>
  <c r="B1804" i="1"/>
  <c r="C944" i="7"/>
  <c r="A945" i="7" s="1"/>
  <c r="B944" i="7"/>
  <c r="D944" i="7" s="1"/>
  <c r="A948" i="1"/>
  <c r="AB948" i="1"/>
  <c r="A1804" i="1" l="1"/>
  <c r="B1805" i="1"/>
  <c r="C945" i="7"/>
  <c r="A946" i="7" s="1"/>
  <c r="B945" i="7"/>
  <c r="D945" i="7" s="1"/>
  <c r="A949" i="1"/>
  <c r="AB949" i="1"/>
  <c r="A1805" i="1" l="1"/>
  <c r="B1806" i="1"/>
  <c r="C946" i="7"/>
  <c r="A947" i="7" s="1"/>
  <c r="B946" i="7"/>
  <c r="D946" i="7" s="1"/>
  <c r="A950" i="1"/>
  <c r="AB950" i="1"/>
  <c r="A1806" i="1" l="1"/>
  <c r="B1807" i="1"/>
  <c r="B947" i="7"/>
  <c r="D947" i="7" s="1"/>
  <c r="C947" i="7"/>
  <c r="A948" i="7" s="1"/>
  <c r="A951" i="1"/>
  <c r="AB951" i="1"/>
  <c r="A1807" i="1" l="1"/>
  <c r="B1808" i="1"/>
  <c r="C948" i="7"/>
  <c r="A949" i="7" s="1"/>
  <c r="B948" i="7"/>
  <c r="D948" i="7" s="1"/>
  <c r="A952" i="1"/>
  <c r="AB952" i="1"/>
  <c r="B1809" i="1" l="1"/>
  <c r="A1808" i="1"/>
  <c r="C949" i="7"/>
  <c r="A950" i="7" s="1"/>
  <c r="B949" i="7"/>
  <c r="D949" i="7" s="1"/>
  <c r="A953" i="1"/>
  <c r="AB953" i="1"/>
  <c r="B1810" i="1" l="1"/>
  <c r="A1809" i="1"/>
  <c r="C950" i="7"/>
  <c r="A951" i="7" s="1"/>
  <c r="B950" i="7"/>
  <c r="D950" i="7" s="1"/>
  <c r="A954" i="1"/>
  <c r="AB954" i="1"/>
  <c r="B1811" i="1" l="1"/>
  <c r="A1810" i="1"/>
  <c r="C951" i="7"/>
  <c r="A952" i="7" s="1"/>
  <c r="B951" i="7"/>
  <c r="D951" i="7" s="1"/>
  <c r="A955" i="1"/>
  <c r="AB955" i="1"/>
  <c r="B1812" i="1" l="1"/>
  <c r="A1811" i="1"/>
  <c r="C952" i="7"/>
  <c r="A953" i="7" s="1"/>
  <c r="B952" i="7"/>
  <c r="D952" i="7" s="1"/>
  <c r="A956" i="1"/>
  <c r="AB956" i="1"/>
  <c r="B1813" i="1" l="1"/>
  <c r="A1812" i="1"/>
  <c r="C953" i="7"/>
  <c r="A954" i="7" s="1"/>
  <c r="B953" i="7"/>
  <c r="D953" i="7" s="1"/>
  <c r="A957" i="1"/>
  <c r="AB957" i="1"/>
  <c r="A1813" i="1" l="1"/>
  <c r="B1814" i="1"/>
  <c r="B954" i="7"/>
  <c r="D954" i="7" s="1"/>
  <c r="C954" i="7"/>
  <c r="A955" i="7" s="1"/>
  <c r="A958" i="1"/>
  <c r="AB958" i="1"/>
  <c r="B1815" i="1" l="1"/>
  <c r="A1814" i="1"/>
  <c r="C955" i="7"/>
  <c r="A956" i="7" s="1"/>
  <c r="B955" i="7"/>
  <c r="D955" i="7" s="1"/>
  <c r="A959" i="1"/>
  <c r="AB959" i="1"/>
  <c r="B1816" i="1" l="1"/>
  <c r="A1815" i="1"/>
  <c r="C956" i="7"/>
  <c r="A957" i="7" s="1"/>
  <c r="B956" i="7"/>
  <c r="D956" i="7" s="1"/>
  <c r="A960" i="1"/>
  <c r="AB960" i="1"/>
  <c r="A1816" i="1" l="1"/>
  <c r="B1817" i="1"/>
  <c r="C957" i="7"/>
  <c r="A958" i="7" s="1"/>
  <c r="B957" i="7"/>
  <c r="D957" i="7" s="1"/>
  <c r="A961" i="1"/>
  <c r="AB961" i="1"/>
  <c r="B1818" i="1" l="1"/>
  <c r="A1817" i="1"/>
  <c r="C958" i="7"/>
  <c r="A959" i="7" s="1"/>
  <c r="B958" i="7"/>
  <c r="D958" i="7" s="1"/>
  <c r="A962" i="1"/>
  <c r="AB962" i="1"/>
  <c r="B1819" i="1" l="1"/>
  <c r="A1818" i="1"/>
  <c r="C959" i="7"/>
  <c r="A960" i="7" s="1"/>
  <c r="B959" i="7"/>
  <c r="D959" i="7" s="1"/>
  <c r="A963" i="1"/>
  <c r="AB963" i="1"/>
  <c r="A1819" i="1" l="1"/>
  <c r="B1820" i="1"/>
  <c r="C960" i="7"/>
  <c r="A961" i="7" s="1"/>
  <c r="B960" i="7"/>
  <c r="D960" i="7" s="1"/>
  <c r="A964" i="1"/>
  <c r="AB964" i="1"/>
  <c r="A1820" i="1" l="1"/>
  <c r="B1821" i="1"/>
  <c r="B961" i="7"/>
  <c r="D961" i="7" s="1"/>
  <c r="C961" i="7"/>
  <c r="A962" i="7" s="1"/>
  <c r="A965" i="1"/>
  <c r="AB965" i="1"/>
  <c r="AC969" i="1"/>
  <c r="B1822" i="1" l="1"/>
  <c r="A1821" i="1"/>
  <c r="C962" i="7"/>
  <c r="A963" i="7" s="1"/>
  <c r="B962" i="7"/>
  <c r="D962" i="7" s="1"/>
  <c r="A966" i="1"/>
  <c r="AB966" i="1"/>
  <c r="S969" i="1"/>
  <c r="A1822" i="1" l="1"/>
  <c r="B1823" i="1"/>
  <c r="C963" i="7"/>
  <c r="A964" i="7" s="1"/>
  <c r="B963" i="7"/>
  <c r="D963" i="7" s="1"/>
  <c r="A967" i="1"/>
  <c r="AB967" i="1"/>
  <c r="B1824" i="1" l="1"/>
  <c r="A1823" i="1"/>
  <c r="C964" i="7"/>
  <c r="A965" i="7" s="1"/>
  <c r="B964" i="7"/>
  <c r="D964" i="7" s="1"/>
  <c r="A968" i="1"/>
  <c r="AB968" i="1"/>
  <c r="A1824" i="1" l="1"/>
  <c r="B1825" i="1"/>
  <c r="B965" i="7"/>
  <c r="D965" i="7" s="1"/>
  <c r="C965" i="7"/>
  <c r="A966" i="7" s="1"/>
  <c r="A969" i="1"/>
  <c r="AB969" i="1"/>
  <c r="A1825" i="1" l="1"/>
  <c r="B1826" i="1"/>
  <c r="C966" i="7"/>
  <c r="A967" i="7" s="1"/>
  <c r="B966" i="7"/>
  <c r="D966" i="7" s="1"/>
  <c r="A970" i="1"/>
  <c r="AB970" i="1"/>
  <c r="A1826" i="1" l="1"/>
  <c r="B1827" i="1"/>
  <c r="C967" i="7"/>
  <c r="A968" i="7" s="1"/>
  <c r="B967" i="7"/>
  <c r="D967" i="7" s="1"/>
  <c r="A971" i="1"/>
  <c r="AB971" i="1"/>
  <c r="A1827" i="1" l="1"/>
  <c r="B1828" i="1"/>
  <c r="C968" i="7"/>
  <c r="A969" i="7" s="1"/>
  <c r="B968" i="7"/>
  <c r="D968" i="7" s="1"/>
  <c r="A972" i="1"/>
  <c r="AB972" i="1"/>
  <c r="A1828" i="1" l="1"/>
  <c r="B1829" i="1"/>
  <c r="B969" i="7"/>
  <c r="D969" i="7" s="1"/>
  <c r="C969" i="7"/>
  <c r="A970" i="7" s="1"/>
  <c r="A973" i="1"/>
  <c r="AB973" i="1"/>
  <c r="A1829" i="1" l="1"/>
  <c r="B1830" i="1"/>
  <c r="C970" i="7"/>
  <c r="A971" i="7" s="1"/>
  <c r="B970" i="7"/>
  <c r="D970" i="7" s="1"/>
  <c r="A974" i="1"/>
  <c r="AB974" i="1"/>
  <c r="A1830" i="1" l="1"/>
  <c r="B1831" i="1"/>
  <c r="C971" i="7"/>
  <c r="A972" i="7" s="1"/>
  <c r="B971" i="7"/>
  <c r="D971" i="7" s="1"/>
  <c r="A975" i="1"/>
  <c r="AB975" i="1"/>
  <c r="A1831" i="1" l="1"/>
  <c r="B1832" i="1"/>
  <c r="B972" i="7"/>
  <c r="D972" i="7" s="1"/>
  <c r="C972" i="7"/>
  <c r="A973" i="7" s="1"/>
  <c r="A976" i="1"/>
  <c r="AB976" i="1"/>
  <c r="B1833" i="1" l="1"/>
  <c r="A1832" i="1"/>
  <c r="C973" i="7"/>
  <c r="A974" i="7" s="1"/>
  <c r="B973" i="7"/>
  <c r="D973" i="7" s="1"/>
  <c r="A977" i="1"/>
  <c r="AB977" i="1"/>
  <c r="B1834" i="1" l="1"/>
  <c r="A1833" i="1"/>
  <c r="C974" i="7"/>
  <c r="A975" i="7" s="1"/>
  <c r="B974" i="7"/>
  <c r="D974" i="7" s="1"/>
  <c r="A978" i="1"/>
  <c r="AB978" i="1"/>
  <c r="A1834" i="1" l="1"/>
  <c r="B1835" i="1"/>
  <c r="C975" i="7"/>
  <c r="A976" i="7" s="1"/>
  <c r="B975" i="7"/>
  <c r="D975" i="7" s="1"/>
  <c r="A979" i="1"/>
  <c r="AB979" i="1"/>
  <c r="A1835" i="1" l="1"/>
  <c r="B1836" i="1"/>
  <c r="C976" i="7"/>
  <c r="A977" i="7" s="1"/>
  <c r="B976" i="7"/>
  <c r="D976" i="7" s="1"/>
  <c r="A980" i="1"/>
  <c r="AB980" i="1"/>
  <c r="A1836" i="1" l="1"/>
  <c r="B1837" i="1"/>
  <c r="B977" i="7"/>
  <c r="D977" i="7" s="1"/>
  <c r="C977" i="7"/>
  <c r="A978" i="7" s="1"/>
  <c r="A981" i="1"/>
  <c r="AB981" i="1"/>
  <c r="A1837" i="1" l="1"/>
  <c r="B1838" i="1"/>
  <c r="C978" i="7"/>
  <c r="A979" i="7" s="1"/>
  <c r="B978" i="7"/>
  <c r="D978" i="7" s="1"/>
  <c r="A982" i="1"/>
  <c r="AB982" i="1"/>
  <c r="B1839" i="1" l="1"/>
  <c r="A1838" i="1"/>
  <c r="B979" i="7"/>
  <c r="D979" i="7" s="1"/>
  <c r="C979" i="7"/>
  <c r="A980" i="7" s="1"/>
  <c r="A983" i="1"/>
  <c r="AB983" i="1"/>
  <c r="B1840" i="1" l="1"/>
  <c r="A1839" i="1"/>
  <c r="C980" i="7"/>
  <c r="A981" i="7" s="1"/>
  <c r="B980" i="7"/>
  <c r="D980" i="7" s="1"/>
  <c r="A984" i="1"/>
  <c r="AB984" i="1"/>
  <c r="AC988" i="1"/>
  <c r="A1840" i="1" l="1"/>
  <c r="B1841" i="1"/>
  <c r="C981" i="7"/>
  <c r="A982" i="7" s="1"/>
  <c r="B981" i="7"/>
  <c r="D981" i="7" s="1"/>
  <c r="A985" i="1"/>
  <c r="AB985" i="1"/>
  <c r="S988" i="1"/>
  <c r="A1841" i="1" l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B2087" i="1"/>
  <c r="C1227" i="7"/>
  <c r="A1228" i="7" s="1"/>
  <c r="B1227" i="7"/>
  <c r="D1227" i="7" s="1"/>
  <c r="A1238" i="1"/>
  <c r="AB1236" i="1"/>
  <c r="B2088" i="1" l="1"/>
  <c r="A2087" i="1"/>
  <c r="A2087" i="4" s="1"/>
  <c r="C1228" i="7"/>
  <c r="A1229" i="7" s="1"/>
  <c r="B1228" i="7"/>
  <c r="D1228" i="7" s="1"/>
  <c r="A1239" i="1"/>
  <c r="AB1237" i="1"/>
  <c r="B2089" i="1" l="1"/>
  <c r="A2088" i="1"/>
  <c r="A2088" i="4" s="1"/>
  <c r="C1229" i="7"/>
  <c r="A1230" i="7" s="1"/>
  <c r="B1229" i="7"/>
  <c r="D1229" i="7" s="1"/>
  <c r="A1240" i="1"/>
  <c r="AB1238" i="1"/>
  <c r="A2089" i="1" l="1"/>
  <c r="A2089" i="4" s="1"/>
  <c r="B2090" i="1"/>
  <c r="C1230" i="7"/>
  <c r="A1231" i="7" s="1"/>
  <c r="B1230" i="7"/>
  <c r="D1230" i="7" s="1"/>
  <c r="A1241" i="1"/>
  <c r="AB1239" i="1"/>
  <c r="B2091" i="1" l="1"/>
  <c r="A2090" i="1"/>
  <c r="A2090" i="4" s="1"/>
  <c r="C1231" i="7"/>
  <c r="A1232" i="7" s="1"/>
  <c r="B1231" i="7"/>
  <c r="D1231" i="7" s="1"/>
  <c r="A1242" i="1"/>
  <c r="AB1240" i="1"/>
  <c r="A2091" i="1" l="1"/>
  <c r="A2091" i="4" s="1"/>
  <c r="B2092" i="1"/>
  <c r="C1232" i="7"/>
  <c r="A1233" i="7" s="1"/>
  <c r="B1232" i="7"/>
  <c r="D1232" i="7" s="1"/>
  <c r="A1243" i="1"/>
  <c r="AB1241" i="1"/>
  <c r="A2092" i="1" l="1"/>
  <c r="A2092" i="4" s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5" i="1" s="1"/>
  <c r="A2125" i="4" s="1"/>
  <c r="A2124" i="1"/>
  <c r="A2124" i="4" s="1"/>
  <c r="B1265" i="7"/>
  <c r="D1265" i="7" s="1"/>
  <c r="C1265" i="7"/>
  <c r="A1266" i="7" s="1"/>
  <c r="AB2122" i="1"/>
  <c r="A1276" i="1"/>
  <c r="AB1274" i="1"/>
  <c r="AB2124" i="1" l="1"/>
  <c r="C1266" i="7"/>
  <c r="A1267" i="7" s="1"/>
  <c r="B1266" i="7"/>
  <c r="D1266" i="7" s="1"/>
  <c r="AB2123" i="1"/>
  <c r="A1277" i="1"/>
  <c r="AB1275" i="1"/>
  <c r="AB2125" i="1" l="1"/>
  <c r="B1267" i="7"/>
  <c r="D1267" i="7" s="1"/>
  <c r="C1267" i="7"/>
  <c r="A1268" i="7" s="1"/>
  <c r="A1278" i="1"/>
  <c r="AB1276" i="1"/>
  <c r="B1268" i="7" l="1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AB1439" i="1"/>
  <c r="P1439" i="1"/>
  <c r="E1439" i="1"/>
  <c r="S1438" i="1"/>
  <c r="B1431" i="7" l="1"/>
  <c r="D1431" i="7" s="1"/>
  <c r="C1431" i="7"/>
  <c r="A1432" i="7" s="1"/>
  <c r="AC1439" i="1"/>
  <c r="F1439" i="1"/>
  <c r="S1439" i="1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D402" i="9"/>
  <c r="I403" i="9"/>
  <c r="M402" i="9"/>
  <c r="Q402" i="9"/>
  <c r="K402" i="9" s="1"/>
  <c r="A405" i="9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C1764" i="7" l="1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C1779" i="7" l="1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B1780" i="7" l="1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61" i="7" l="1"/>
  <c r="A2062" i="7" s="1"/>
  <c r="B2061" i="7"/>
  <c r="D2061" i="7" s="1"/>
  <c r="M653" i="9"/>
  <c r="AB2088" i="1"/>
  <c r="M339" i="9"/>
  <c r="Q339" i="9"/>
  <c r="K339" i="9" s="1"/>
  <c r="I340" i="9"/>
  <c r="C2062" i="7" l="1"/>
  <c r="A2063" i="7" s="1"/>
  <c r="B2062" i="7"/>
  <c r="D2062" i="7" s="1"/>
  <c r="AB2089" i="1"/>
  <c r="M340" i="9"/>
  <c r="Q340" i="9"/>
  <c r="K340" i="9" s="1"/>
  <c r="I341" i="9"/>
  <c r="C2063" i="7" l="1"/>
  <c r="A2064" i="7" s="1"/>
  <c r="B2063" i="7"/>
  <c r="D2063" i="7" s="1"/>
  <c r="AB2090" i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D2126" i="7" s="1"/>
  <c r="B2125" i="7"/>
  <c r="D2125" i="7" s="1"/>
  <c r="B2126" i="7" l="1"/>
  <c r="C2126" i="7"/>
  <c r="A2127" i="7" s="1"/>
  <c r="D2127" i="7" s="1"/>
  <c r="C2127" i="7" l="1"/>
  <c r="A2128" i="7" s="1"/>
  <c r="D2128" i="7" s="1"/>
  <c r="B2127" i="7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<sst xmlns="http://schemas.openxmlformats.org/spreadsheetml/2006/main" count="26940" uniqueCount="5335">
  <si>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</si>
  <si>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</si>
  <si>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</si>
  <si>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</si>
  <si>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</si>
  <si>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</si>
  <si>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</si>
  <si>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</si>
  <si>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</si>
  <si>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</si>
  <si>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</si>
  <si>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</si>
  <si>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</si>
  <si>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</si>
  <si>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</si>
  <si>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</si>
  <si>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</si>
  <si>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</si>
  <si>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</si>
  <si>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</si>
  <si>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</si>
  <si>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</si>
  <si>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</si>
  <si>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</si>
  <si>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</si>
  <si>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</si>
  <si>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</si>
  <si>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</si>
  <si>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</si>
  <si>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</si>
  <si>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</si>
  <si>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</si>
  <si>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</si>
  <si>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</si>
  <si>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</si>
  <si>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</si>
  <si>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</si>
  <si>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</si>
  <si>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</si>
  <si>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</si>
  <si>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</si>
  <si>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</si>
  <si>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</si>
  <si>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</si>
  <si>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</si>
  <si>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</si>
  <si>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</si>
  <si>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</si>
  <si>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</si>
  <si>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</si>
  <si>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</si>
  <si>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</si>
  <si>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</si>
  <si>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</si>
  <si>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</si>
  <si>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</si>
  <si>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</si>
  <si>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</si>
  <si>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</si>
  <si>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</si>
  <si>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</si>
  <si>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</si>
  <si>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</si>
  <si>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</si>
  <si>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</si>
  <si>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</si>
  <si>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</si>
  <si>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</si>
  <si>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</si>
  <si>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</si>
  <si>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</si>
  <si>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</si>
  <si>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</si>
  <si>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</si>
  <si>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</si>
  <si>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</si>
  <si>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</si>
  <si>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</si>
  <si>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</si>
  <si>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</si>
  <si>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</si>
  <si>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</si>
  <si>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</si>
  <si>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</si>
  <si>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</si>
  <si>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</si>
  <si>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</si>
  <si>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</si>
  <si>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</si>
  <si>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</si>
  <si>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</si>
  <si>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</si>
  <si>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</si>
  <si>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</si>
  <si>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</si>
  <si>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</si>
  <si>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</si>
  <si>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</si>
  <si>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</si>
  <si>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</si>
  <si>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</si>
  <si>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</si>
  <si>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</si>
  <si>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</si>
  <si>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</si>
  <si>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</si>
  <si>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</si>
  <si>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</si>
  <si>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</si>
  <si>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</si>
  <si>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</si>
  <si>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</si>
  <si>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</si>
  <si>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</si>
  <si>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</si>
  <si>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</si>
  <si>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</si>
  <si>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</si>
  <si>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</si>
  <si>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</si>
  <si>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</si>
  <si>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</si>
  <si>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</si>
  <si>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</si>
  <si>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</si>
  <si>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</si>
  <si>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</si>
  <si>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</si>
  <si>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</si>
  <si>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</si>
  <si>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</si>
  <si>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</si>
  <si>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</si>
  <si>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</si>
  <si>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</si>
  <si>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</si>
  <si>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</si>
  <si>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</si>
  <si>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</si>
  <si>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</si>
  <si>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</si>
  <si>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</si>
  <si>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</si>
  <si>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</si>
  <si>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</si>
  <si>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</si>
  <si>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</si>
  <si>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</si>
  <si>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</si>
  <si>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</si>
  <si>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</si>
  <si>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</si>
  <si>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</si>
  <si>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</si>
  <si>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</si>
  <si>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</si>
  <si>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</si>
  <si>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</si>
  <si>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</si>
  <si>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</si>
  <si>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</si>
  <si>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</si>
  <si>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</si>
  <si>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</si>
  <si>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</si>
  <si>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</si>
  <si>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</si>
  <si>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</si>
  <si>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</si>
  <si>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</si>
  <si>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</si>
  <si>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</si>
  <si>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</si>
  <si>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</si>
  <si>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</si>
  <si>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</si>
  <si>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</si>
  <si>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</si>
  <si>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</si>
  <si>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</si>
  <si>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</si>
  <si>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</si>
  <si>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</si>
  <si>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</si>
  <si>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</si>
  <si>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</si>
  <si>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</si>
  <si>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</si>
  <si>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</si>
  <si>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</si>
  <si>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</si>
  <si>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</si>
  <si>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</si>
  <si>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</si>
  <si>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</si>
  <si>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</si>
  <si>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</si>
  <si>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</si>
  <si>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</si>
  <si>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</si>
  <si>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</si>
  <si>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</si>
  <si>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</si>
  <si>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</si>
  <si>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</si>
  <si>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</si>
  <si>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</si>
  <si>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</si>
  <si>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</si>
  <si>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</si>
  <si>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</si>
  <si>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</si>
  <si>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</si>
  <si>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</si>
  <si>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</si>
  <si>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</si>
  <si>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</si>
  <si>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</si>
  <si>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</si>
  <si>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</si>
  <si>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</si>
  <si>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</si>
  <si>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</si>
  <si>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</si>
  <si>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</si>
  <si>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</si>
  <si>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</si>
  <si>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</si>
  <si>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</si>
  <si>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</si>
  <si>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</si>
  <si>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</si>
  <si>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</si>
  <si>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</si>
  <si>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</si>
  <si>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</si>
  <si>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</si>
  <si>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</si>
  <si>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</si>
  <si>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</si>
  <si>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</si>
  <si>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</si>
  <si>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</si>
  <si>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</si>
  <si>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</si>
  <si>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</si>
  <si>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</si>
  <si>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</si>
  <si>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</si>
  <si>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</si>
  <si>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</si>
  <si>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</si>
  <si>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</si>
  <si>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</si>
  <si>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</si>
  <si>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</si>
  <si>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</si>
  <si>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</si>
  <si>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</si>
  <si>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</si>
  <si>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</si>
  <si>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</si>
  <si>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</si>
  <si>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</si>
  <si>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</si>
  <si>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</si>
  <si>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</si>
  <si>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</si>
  <si>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</si>
  <si>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</si>
  <si>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</si>
  <si>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</si>
  <si>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</si>
  <si>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</si>
  <si>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</si>
  <si>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</si>
  <si>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</si>
  <si>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</si>
  <si>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</si>
  <si>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</si>
  <si>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</si>
  <si>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</si>
  <si>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</si>
  <si>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</si>
  <si>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</si>
  <si>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</si>
  <si>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</si>
  <si>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</si>
  <si>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</si>
  <si>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</si>
  <si>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</si>
  <si>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</si>
  <si>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</si>
  <si>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</si>
  <si>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</si>
  <si>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</si>
  <si>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</si>
  <si>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</si>
  <si>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</si>
  <si>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</si>
  <si>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</si>
  <si>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</si>
  <si>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</si>
  <si>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</si>
  <si>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</si>
  <si>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</si>
  <si>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</si>
  <si>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</si>
  <si>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</si>
  <si>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</si>
  <si>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</si>
  <si>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</si>
  <si>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</si>
  <si>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</si>
  <si>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</si>
  <si>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</si>
  <si>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</si>
  <si>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</si>
  <si>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</si>
  <si>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</si>
  <si>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</si>
  <si>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</si>
  <si>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</si>
  <si>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</si>
  <si>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</si>
  <si>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</si>
  <si>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</si>
  <si>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</si>
  <si>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</si>
  <si>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</si>
  <si>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</si>
  <si>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</si>
  <si>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</si>
  <si>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</si>
  <si>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</si>
  <si>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</si>
  <si>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</si>
  <si>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</si>
  <si>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</si>
  <si>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</si>
  <si>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</si>
  <si>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</si>
  <si>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</si>
  <si>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</si>
  <si>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</si>
  <si>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</si>
  <si>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</si>
  <si>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</si>
  <si>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</si>
  <si>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</si>
  <si>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</si>
  <si>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</si>
  <si>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</si>
  <si>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</si>
  <si>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</si>
  <si>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</si>
  <si>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</si>
  <si>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</si>
  <si>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</si>
  <si>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</si>
  <si>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</si>
  <si>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</si>
  <si>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</si>
  <si>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</si>
  <si>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</si>
  <si>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</si>
  <si>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</si>
  <si>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</si>
  <si>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</si>
  <si>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</si>
  <si>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</si>
  <si>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</si>
  <si>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</si>
  <si>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</si>
  <si>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</si>
  <si>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</si>
  <si>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</si>
  <si>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</si>
  <si>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</si>
  <si>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</si>
  <si>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</si>
  <si>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</si>
  <si>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</si>
  <si>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</si>
  <si>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</si>
  <si>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</si>
  <si>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</si>
  <si>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</si>
  <si>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</si>
  <si>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</si>
  <si>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</si>
  <si>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</si>
  <si>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</si>
  <si>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</si>
  <si>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</si>
  <si>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</si>
  <si>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</si>
  <si>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</si>
  <si>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</si>
  <si>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</si>
  <si>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</si>
  <si>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</si>
  <si>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</si>
  <si>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</si>
  <si>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</si>
  <si>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</si>
  <si>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</si>
  <si>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</si>
  <si>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</si>
  <si>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</si>
  <si>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</si>
  <si>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</si>
  <si>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</si>
  <si>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</si>
  <si>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</si>
  <si>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</si>
  <si>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</si>
  <si>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</si>
  <si>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</si>
  <si>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</si>
  <si>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</si>
  <si>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</si>
  <si>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</si>
  <si>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</si>
  <si>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</si>
  <si>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</si>
  <si>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</si>
  <si>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</si>
  <si>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</si>
  <si>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</si>
  <si>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</si>
  <si>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</si>
  <si>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</si>
  <si>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</si>
  <si>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</si>
  <si>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</si>
  <si>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</si>
  <si>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</si>
  <si>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</si>
  <si>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</si>
  <si>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</si>
  <si>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</si>
  <si>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</si>
  <si>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</si>
  <si>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</si>
  <si>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</si>
  <si>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</si>
  <si>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</si>
  <si>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</si>
  <si>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</si>
  <si>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</si>
  <si>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</si>
  <si>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</si>
  <si>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</si>
  <si>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</si>
  <si>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</si>
  <si>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</si>
  <si>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</si>
  <si>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</si>
  <si>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</si>
  <si>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</si>
  <si>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</si>
  <si>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</si>
  <si>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</si>
  <si>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</si>
  <si>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</si>
  <si>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</si>
  <si>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</si>
  <si>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</si>
  <si>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</si>
  <si>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</si>
  <si>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</si>
  <si>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</si>
  <si>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</si>
  <si>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</si>
  <si>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</si>
  <si>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</si>
  <si>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</si>
  <si>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</si>
  <si>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</si>
  <si>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</si>
  <si>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</si>
  <si>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</si>
  <si>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</si>
  <si>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</si>
  <si>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</si>
  <si>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</si>
  <si>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</si>
  <si>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</si>
  <si>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</si>
  <si>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</si>
  <si>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</si>
  <si>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</si>
  <si>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</si>
  <si>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</si>
  <si>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</si>
  <si>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</si>
  <si>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</si>
  <si>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</si>
  <si>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</si>
  <si>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</si>
  <si>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</si>
  <si>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</si>
  <si>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</si>
  <si>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</si>
  <si>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</si>
  <si>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</si>
  <si>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</si>
  <si>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</si>
  <si>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</si>
  <si>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</si>
  <si>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</si>
  <si>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</si>
  <si>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</si>
  <si>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</si>
  <si>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</si>
  <si>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</si>
  <si>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</si>
  <si>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</si>
  <si>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</si>
  <si>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</si>
  <si>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</si>
  <si>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</si>
  <si>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</si>
  <si>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</si>
  <si>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</si>
  <si>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</si>
  <si>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</si>
  <si>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</si>
  <si>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</si>
  <si>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</si>
  <si>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</si>
  <si>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</si>
  <si>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</si>
  <si>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</si>
  <si>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</si>
  <si>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</si>
  <si>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</si>
  <si>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</si>
  <si>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</si>
  <si>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</si>
  <si>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</si>
  <si>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</si>
  <si>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</si>
  <si>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</si>
  <si>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</si>
  <si>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</si>
  <si>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</si>
  <si>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</si>
  <si>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</si>
  <si>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</si>
  <si>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</si>
  <si>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</si>
  <si>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</si>
  <si>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</si>
  <si>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</si>
  <si>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</si>
  <si>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</si>
  <si>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</si>
  <si>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</si>
  <si>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</si>
  <si>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</si>
  <si>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</si>
  <si>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</si>
  <si>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</si>
  <si>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</si>
  <si>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</si>
  <si>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</si>
  <si>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</si>
  <si>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</si>
  <si>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</si>
  <si>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</si>
  <si>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</si>
  <si>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</si>
  <si>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</si>
  <si>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</si>
  <si>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</si>
  <si>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</si>
  <si>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</si>
  <si>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</si>
  <si>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</si>
  <si>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</si>
  <si>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</si>
  <si>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</si>
  <si>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</si>
  <si>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</si>
  <si>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</si>
  <si>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</si>
  <si>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</si>
  <si>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</si>
  <si>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</si>
  <si>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</si>
  <si>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</si>
  <si>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</si>
  <si>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</si>
  <si>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</si>
  <si>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</si>
  <si>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</si>
  <si>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</si>
  <si>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</si>
  <si>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</si>
  <si>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</si>
  <si>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</si>
  <si>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</si>
  <si>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</si>
  <si>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</si>
  <si>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</si>
  <si>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</si>
  <si>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</si>
  <si>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</si>
  <si>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</si>
  <si>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</si>
  <si>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</si>
  <si>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</si>
  <si>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</si>
  <si>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</si>
  <si>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</si>
  <si>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</si>
  <si>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</si>
  <si>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</si>
  <si>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</si>
  <si>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</si>
  <si>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</si>
  <si>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</si>
  <si>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</si>
  <si>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</si>
  <si>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</si>
  <si>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</si>
  <si>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</si>
  <si>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</si>
  <si>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</si>
  <si>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</si>
  <si>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</si>
  <si>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</si>
  <si>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</si>
  <si>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</si>
  <si>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</si>
  <si>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</si>
  <si>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</si>
  <si>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</si>
  <si>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</si>
  <si>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</si>
  <si>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</si>
  <si>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</si>
  <si>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</si>
  <si>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</si>
  <si>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</si>
  <si>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</si>
  <si>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</si>
  <si>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</si>
  <si>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</si>
  <si>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</si>
  <si>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</si>
  <si>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</si>
  <si>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</si>
  <si>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</si>
  <si>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</si>
  <si>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</si>
  <si>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</si>
  <si>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</si>
  <si>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</si>
  <si>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</si>
  <si>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</si>
  <si>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</si>
  <si>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</si>
  <si>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</si>
  <si>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</si>
  <si>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</si>
  <si>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</si>
  <si>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</si>
  <si>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</si>
  <si>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</si>
  <si>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</si>
  <si>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</si>
  <si>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</si>
  <si>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</si>
  <si>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</si>
  <si>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</si>
  <si>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</si>
  <si>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</si>
  <si>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</si>
  <si>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</si>
  <si>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</si>
  <si>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</si>
  <si>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</si>
  <si>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</si>
  <si>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</si>
  <si>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</si>
  <si>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</si>
  <si>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</si>
  <si>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</si>
  <si>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</si>
  <si>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</si>
  <si>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</si>
  <si>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</si>
  <si>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</si>
  <si>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</si>
  <si>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</si>
  <si>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</si>
  <si>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</si>
  <si>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</si>
  <si>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</si>
  <si>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</si>
  <si>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</si>
  <si>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</si>
  <si>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</si>
  <si>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</si>
  <si>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</si>
  <si>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</si>
  <si>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</si>
  <si>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</si>
  <si>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</si>
  <si>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</si>
  <si>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</si>
  <si>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</si>
  <si>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</si>
  <si>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</si>
  <si>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</si>
  <si>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</si>
  <si>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</si>
  <si>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</si>
  <si>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</si>
  <si>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</si>
  <si>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</si>
  <si>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</si>
  <si>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</si>
  <si>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</si>
  <si>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</si>
  <si>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</si>
  <si>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</si>
  <si>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</si>
  <si>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</si>
  <si>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</si>
  <si>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</si>
  <si>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</si>
  <si>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</si>
  <si>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</si>
  <si>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</si>
  <si>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</si>
  <si>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</si>
  <si>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</si>
  <si>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</si>
  <si>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</si>
  <si>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</si>
  <si>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</si>
  <si>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</si>
  <si>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</si>
  <si>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</si>
  <si>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</si>
  <si>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</si>
  <si>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</si>
  <si>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</si>
  <si>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</si>
  <si>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</si>
  <si>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</si>
  <si>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</si>
  <si>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</si>
  <si>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</si>
  <si>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</si>
  <si>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</si>
  <si>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</si>
  <si>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</si>
  <si>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</si>
  <si>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</si>
  <si>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</si>
  <si>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</si>
  <si>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</si>
  <si>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</si>
  <si>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</si>
  <si>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</si>
  <si>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</si>
  <si>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</si>
  <si>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</si>
  <si>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</si>
  <si>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</si>
  <si>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</si>
  <si>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</si>
  <si>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</si>
  <si>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</si>
  <si>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</si>
  <si>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</si>
  <si>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</si>
  <si>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</si>
  <si>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</si>
  <si>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</si>
  <si>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</si>
  <si>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</si>
  <si>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</si>
  <si>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</si>
  <si>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</si>
  <si>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</si>
  <si>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</si>
  <si>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</si>
  <si>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</si>
  <si>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</si>
  <si>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</si>
  <si>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</si>
  <si>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</si>
  <si>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</si>
  <si>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</si>
  <si>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</si>
  <si>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</si>
  <si>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</si>
  <si>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</si>
  <si>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</si>
  <si>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</si>
  <si>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</si>
  <si>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</si>
  <si>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</si>
  <si>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</si>
  <si>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</si>
  <si>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</si>
  <si>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</si>
  <si>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</si>
  <si>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</si>
  <si>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</si>
  <si>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</si>
  <si>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</si>
  <si>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</si>
  <si>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</si>
  <si>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</si>
  <si>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</si>
  <si>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</si>
  <si>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</si>
  <si>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</si>
  <si>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</si>
  <si>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</si>
  <si>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</si>
  <si>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</si>
  <si>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</si>
  <si>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</si>
  <si>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</si>
  <si>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</si>
  <si>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</si>
  <si>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</si>
  <si>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</si>
  <si>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</si>
  <si>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</si>
  <si>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</si>
  <si>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</si>
  <si>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</si>
  <si>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</si>
  <si>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</si>
  <si>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</si>
  <si>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</si>
  <si>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</si>
  <si>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</si>
  <si>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</si>
  <si>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</si>
  <si>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</si>
  <si>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</si>
  <si>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</si>
  <si>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</si>
  <si>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</si>
  <si>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</si>
  <si>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</si>
  <si>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</si>
  <si>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</si>
  <si>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</si>
  <si>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</si>
  <si>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</si>
  <si>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</si>
  <si>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</si>
  <si>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</si>
  <si>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</si>
  <si>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</si>
  <si>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</si>
  <si>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</si>
  <si>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</si>
  <si>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</si>
  <si>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</si>
  <si>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</si>
  <si>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</si>
  <si>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</si>
  <si>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</si>
  <si>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</si>
  <si>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</si>
  <si>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</si>
  <si>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</si>
  <si>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</si>
  <si>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</si>
  <si>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</si>
  <si>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</si>
  <si>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</si>
  <si>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</si>
  <si>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</si>
  <si>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</si>
  <si>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</si>
  <si>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</si>
  <si>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</si>
  <si>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</si>
  <si>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</si>
  <si>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</si>
  <si>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</si>
  <si>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</si>
  <si>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</si>
  <si>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</si>
  <si>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</si>
  <si>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</si>
  <si>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</si>
  <si>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</si>
  <si>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</si>
  <si>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</si>
  <si>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</si>
  <si>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</si>
  <si>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</si>
  <si>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</si>
  <si>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</si>
  <si>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</si>
  <si>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</si>
  <si>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</si>
  <si>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</si>
  <si>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</si>
  <si>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</si>
  <si>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</si>
  <si>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</si>
  <si>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</si>
  <si>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</si>
  <si>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</si>
  <si>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</si>
  <si>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</si>
  <si>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</si>
  <si>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</si>
  <si>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</si>
  <si>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</si>
  <si>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</si>
  <si>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</si>
  <si>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</si>
  <si>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</si>
  <si>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</si>
  <si>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</si>
  <si>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</si>
  <si>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</si>
  <si>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</si>
  <si>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</si>
  <si>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</si>
  <si>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</si>
  <si>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</si>
  <si>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</si>
  <si>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</si>
  <si>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</si>
  <si>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</si>
  <si>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</si>
  <si>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</si>
  <si>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</si>
  <si>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</si>
  <si>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</si>
  <si>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</si>
  <si>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</si>
  <si>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</si>
  <si>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</si>
  <si>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</si>
  <si>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</si>
  <si>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</si>
  <si>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</si>
  <si>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</si>
  <si>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</si>
  <si>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</si>
  <si>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</si>
  <si>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</si>
  <si>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</si>
  <si>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</si>
  <si>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</si>
  <si>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</si>
  <si>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</si>
  <si>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</si>
  <si>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</si>
  <si>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</si>
  <si>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</si>
  <si>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</si>
  <si>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</si>
  <si>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</si>
  <si>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</si>
  <si>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</si>
  <si>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</si>
  <si>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</si>
  <si>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</si>
  <si>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</si>
  <si>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</si>
  <si>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</si>
  <si>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</si>
  <si>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</si>
  <si>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</si>
  <si>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</si>
  <si>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</si>
  <si>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</si>
  <si>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</si>
  <si>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</si>
  <si>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</si>
  <si>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</si>
  <si>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</si>
  <si>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</si>
  <si>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</si>
  <si>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</si>
  <si>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</si>
  <si>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</si>
  <si>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</si>
  <si>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</si>
  <si>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</si>
  <si>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</si>
  <si>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</si>
  <si>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</si>
  <si>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</si>
  <si>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</si>
  <si>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</si>
  <si>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</si>
  <si>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</si>
  <si>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</si>
  <si>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</si>
  <si>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</si>
  <si>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</si>
  <si>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</si>
  <si>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</si>
  <si>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</si>
  <si>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</si>
  <si>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</si>
  <si>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</si>
  <si>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</si>
  <si>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</si>
  <si>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</si>
  <si>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</si>
  <si>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</si>
  <si>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</si>
  <si>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</si>
  <si>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</si>
  <si>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</si>
  <si>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</si>
  <si>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</si>
  <si>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</si>
  <si>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</si>
  <si>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</si>
  <si>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</si>
  <si>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</si>
  <si>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</si>
  <si>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</si>
  <si>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</si>
  <si>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</si>
  <si>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</si>
  <si>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</si>
  <si>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</si>
  <si>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</si>
  <si>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</si>
  <si>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</si>
  <si>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</si>
  <si>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</si>
  <si>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</si>
  <si>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</si>
  <si>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</si>
  <si>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</si>
  <si>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</si>
  <si>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</si>
  <si>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</si>
  <si>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</si>
  <si>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</si>
  <si>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</si>
  <si>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</si>
  <si>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</si>
  <si>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</si>
  <si>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</si>
  <si>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</si>
  <si>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</si>
  <si>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</si>
  <si>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</si>
  <si>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</si>
  <si>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</si>
  <si>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</si>
  <si>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</si>
  <si>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</si>
  <si>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</si>
  <si>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</si>
  <si>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</si>
  <si>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</si>
  <si>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</si>
  <si>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</si>
  <si>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</si>
  <si>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</si>
  <si>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</si>
  <si>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</si>
  <si>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</si>
  <si>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</si>
  <si>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</si>
  <si>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</si>
  <si>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</si>
  <si>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</si>
  <si>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</si>
  <si>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</si>
  <si>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</si>
  <si>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</si>
  <si>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</si>
  <si>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</si>
  <si>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</si>
  <si>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</si>
  <si>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</si>
  <si>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</si>
  <si>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</si>
  <si>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</si>
  <si>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</si>
  <si>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</si>
  <si>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</si>
  <si>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</si>
  <si>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</si>
  <si>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</si>
  <si>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</si>
  <si>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</si>
  <si>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</si>
  <si>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</si>
  <si>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</si>
  <si>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</si>
  <si>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</si>
  <si>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</si>
  <si>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</si>
  <si>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</si>
  <si>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</si>
  <si>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</si>
  <si>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</si>
  <si>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</si>
  <si>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</si>
  <si>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</si>
  <si>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</si>
  <si>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</si>
  <si>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</si>
  <si>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</si>
  <si>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</si>
  <si>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</si>
  <si>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</si>
  <si>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</si>
  <si>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</si>
  <si>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</si>
  <si>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</si>
  <si>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</si>
  <si>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</si>
  <si>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</si>
  <si>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</si>
  <si>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</si>
  <si>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</si>
  <si>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</si>
  <si>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</si>
  <si>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</si>
  <si>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</si>
  <si>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</si>
  <si>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</si>
  <si>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</si>
  <si>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</si>
  <si>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</si>
  <si>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</si>
  <si>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</si>
  <si>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</si>
  <si>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</si>
  <si>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</si>
  <si>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</si>
  <si>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</si>
  <si>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</si>
  <si>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</si>
  <si>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</si>
  <si>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</si>
  <si>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</si>
  <si>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</si>
  <si>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</si>
  <si>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</si>
  <si>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</si>
  <si>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</si>
  <si>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</si>
  <si>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</si>
  <si>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</si>
  <si>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</si>
  <si>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</si>
  <si>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</si>
  <si>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</si>
  <si>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</si>
  <si>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</si>
  <si>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</si>
  <si>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</si>
  <si>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</si>
  <si>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</si>
  <si>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</si>
  <si>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</si>
  <si>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</si>
  <si>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</si>
  <si>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</si>
  <si>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</si>
  <si>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</si>
  <si>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</si>
  <si>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</si>
  <si>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</si>
  <si>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</si>
  <si>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</si>
  <si>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</si>
  <si>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</si>
  <si>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</si>
  <si>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</si>
  <si>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</si>
  <si>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</si>
  <si>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</si>
  <si>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</si>
  <si>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</si>
  <si>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</si>
  <si>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</si>
  <si>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</si>
  <si>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</si>
  <si>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</si>
  <si>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</si>
  <si>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</si>
  <si>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</si>
  <si>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</si>
  <si>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</si>
  <si>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</si>
  <si>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</si>
  <si>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</si>
  <si>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</si>
  <si>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</si>
  <si>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</si>
  <si>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</si>
  <si>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</si>
  <si>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</si>
  <si>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</si>
  <si>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</si>
  <si>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</si>
  <si>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</si>
  <si>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</si>
  <si>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</si>
  <si>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</si>
  <si>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</si>
  <si>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</si>
  <si>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</si>
  <si>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</si>
  <si>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</si>
  <si>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</si>
  <si>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</si>
  <si>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</si>
  <si>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</si>
  <si>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</si>
  <si>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</si>
  <si>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</si>
  <si>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</si>
  <si>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</si>
  <si>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</si>
  <si>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</si>
  <si>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</si>
  <si>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</si>
  <si>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</si>
  <si>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</si>
  <si>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</si>
  <si>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</si>
  <si>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</si>
  <si>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</si>
  <si>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</si>
  <si>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</si>
  <si>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</si>
  <si>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</si>
  <si>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</si>
  <si>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</si>
  <si>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</si>
  <si>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</si>
  <si>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</si>
  <si>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</si>
  <si>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</si>
  <si>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</si>
  <si>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</si>
  <si>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</si>
  <si>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</si>
  <si>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</si>
  <si>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</si>
  <si>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</si>
  <si>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</si>
  <si>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</si>
  <si>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</si>
  <si>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</si>
  <si>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</si>
  <si>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</si>
  <si>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</si>
  <si>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</si>
  <si>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</si>
  <si>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</si>
  <si>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</si>
  <si>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</si>
  <si>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</si>
  <si>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</si>
  <si>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</si>
  <si>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</si>
  <si>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</si>
  <si>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</si>
  <si>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</si>
  <si>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</si>
  <si>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</si>
  <si>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</si>
  <si>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</si>
  <si>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</si>
  <si>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</si>
  <si>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</si>
  <si>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</si>
  <si>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</si>
  <si>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</si>
  <si>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</si>
  <si>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</si>
  <si>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</si>
  <si>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</si>
  <si>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</si>
  <si>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</si>
  <si>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</si>
  <si>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</si>
  <si>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</si>
  <si>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</si>
  <si>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</si>
  <si>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</si>
  <si>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</si>
  <si>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</si>
  <si>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</si>
  <si>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</si>
  <si>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</si>
  <si>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</si>
  <si>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</si>
  <si>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</si>
  <si>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</si>
  <si>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</si>
  <si>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</si>
  <si>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</si>
  <si>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</si>
  <si>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</si>
  <si>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</si>
  <si>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</si>
  <si>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</si>
  <si>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</si>
  <si>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</si>
  <si>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</si>
  <si>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</si>
  <si>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</si>
  <si>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</si>
  <si>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</si>
  <si>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</si>
  <si>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</si>
  <si>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</si>
  <si>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</si>
  <si>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</si>
  <si>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</si>
  <si>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</si>
  <si>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</si>
  <si>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</si>
  <si>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</si>
  <si>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</si>
  <si>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</si>
  <si>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</si>
  <si>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</si>
  <si>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</si>
  <si>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</si>
  <si>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</si>
  <si>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</si>
  <si>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</si>
  <si>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</si>
  <si>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</si>
  <si>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</si>
  <si>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</si>
  <si>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</si>
  <si>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</si>
  <si>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</si>
  <si>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</si>
  <si>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</si>
  <si>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</si>
  <si>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</si>
  <si>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</si>
  <si>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</si>
  <si>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</si>
  <si>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</si>
  <si>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</si>
  <si>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</si>
  <si>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</si>
  <si>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</si>
  <si>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</si>
  <si>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</si>
  <si>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</si>
  <si>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</si>
  <si>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</si>
  <si>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</si>
  <si>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</si>
  <si>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</si>
  <si>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</si>
  <si>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</si>
  <si>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</si>
  <si>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</si>
  <si>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</si>
  <si>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</si>
  <si>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</si>
  <si>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</si>
  <si>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</si>
  <si>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</si>
  <si>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</si>
  <si>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</si>
  <si>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</si>
  <si>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</si>
  <si>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</si>
  <si>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</si>
  <si>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</si>
  <si>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</si>
  <si>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</si>
  <si>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</si>
  <si>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</si>
  <si>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</si>
  <si>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</si>
  <si>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</si>
  <si>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</si>
  <si>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</si>
  <si>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</si>
  <si>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</si>
  <si>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</si>
  <si>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</si>
  <si>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</si>
  <si>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</si>
  <si>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</si>
  <si>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</si>
  <si>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</si>
  <si>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</si>
  <si>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</si>
  <si>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</si>
  <si>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</si>
  <si>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</si>
  <si>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</si>
  <si>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</si>
  <si>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</si>
  <si>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</si>
  <si>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</si>
  <si>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</si>
  <si>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</si>
  <si>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</si>
  <si>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</si>
  <si>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</si>
  <si>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</si>
  <si>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</si>
  <si>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</si>
  <si>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</si>
  <si>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</si>
  <si>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</si>
  <si>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</si>
  <si>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</si>
  <si>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</si>
  <si>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</si>
  <si>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</si>
  <si>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</si>
  <si>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</si>
  <si>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</si>
  <si>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</si>
  <si>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</si>
  <si>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</si>
  <si>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</si>
  <si>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</si>
  <si>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</si>
  <si>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</si>
  <si>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</si>
  <si>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</si>
  <si>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</si>
  <si>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</si>
  <si>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</si>
  <si>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</si>
  <si>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</si>
  <si>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</si>
  <si>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</si>
  <si>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</si>
  <si>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</si>
  <si>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</si>
  <si>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</si>
  <si>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</si>
  <si>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</si>
  <si>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</si>
  <si>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</si>
  <si>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</si>
  <si>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</si>
  <si>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</si>
  <si>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</si>
  <si>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</si>
  <si>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</si>
  <si>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</si>
  <si>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</si>
  <si>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</si>
  <si>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</si>
  <si>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</si>
  <si>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</si>
  <si>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</si>
  <si>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</si>
  <si>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</si>
  <si>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</si>
  <si>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</si>
  <si>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</si>
  <si>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</si>
  <si>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</si>
  <si>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</si>
  <si>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</si>
  <si>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</si>
  <si>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</si>
  <si>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</si>
  <si>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</si>
  <si>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</si>
  <si>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</si>
  <si>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</si>
  <si>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</si>
  <si>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</si>
  <si>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</si>
  <si>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</si>
  <si>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</si>
  <si>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</si>
  <si>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</si>
  <si>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</si>
  <si>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</si>
  <si>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</si>
  <si>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</si>
  <si>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</si>
  <si>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</si>
  <si>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</si>
  <si>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</si>
  <si>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</si>
  <si>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</si>
  <si>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</si>
  <si>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</si>
  <si>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</si>
  <si>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</si>
  <si>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</si>
  <si>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</si>
  <si>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</si>
  <si>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</si>
  <si>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</si>
  <si>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</si>
  <si>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</si>
  <si>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</si>
  <si>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</si>
  <si>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</si>
  <si>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</si>
  <si>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</si>
  <si>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</si>
  <si>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</si>
  <si>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</si>
  <si>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</si>
  <si>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</si>
  <si>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</si>
  <si>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</si>
  <si>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</si>
  <si>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</si>
  <si>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</si>
  <si>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</si>
  <si>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</si>
  <si>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</si>
  <si>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</si>
  <si>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</si>
  <si>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</si>
  <si>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</si>
  <si>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</si>
  <si>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</si>
  <si>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</si>
  <si>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</si>
  <si>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</si>
  <si>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</si>
  <si>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</si>
  <si>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</si>
  <si>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</si>
  <si>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</si>
  <si>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</si>
  <si>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</si>
  <si>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</si>
  <si>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</si>
  <si>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</si>
  <si>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</si>
  <si>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</si>
  <si>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</si>
  <si>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</si>
  <si>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</si>
  <si>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</si>
  <si>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</si>
  <si>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</si>
  <si>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</si>
  <si>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</si>
  <si>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</si>
  <si>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</si>
  <si>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</si>
  <si>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</si>
  <si>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</si>
  <si>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</si>
  <si>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</si>
  <si>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</si>
  <si>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</si>
  <si>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</si>
  <si>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</si>
  <si>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</si>
  <si>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</si>
  <si>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</si>
  <si>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</si>
  <si>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</si>
  <si>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</si>
  <si>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</si>
  <si>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</si>
  <si>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</si>
  <si>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</si>
  <si>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</si>
  <si>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</si>
  <si>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</si>
  <si>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</si>
  <si>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</si>
  <si>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</si>
  <si>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</si>
  <si>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</si>
  <si>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</si>
  <si>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</si>
  <si>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</si>
  <si>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</si>
  <si>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</si>
  <si>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</si>
  <si>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</si>
  <si>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</si>
  <si>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</si>
  <si>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</si>
  <si>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</si>
  <si>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</si>
  <si>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</si>
  <si>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</si>
  <si>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</si>
  <si>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</si>
  <si>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</si>
  <si>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</si>
  <si>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</si>
  <si>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</si>
  <si>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</si>
  <si>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</si>
  <si>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</si>
  <si>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</si>
  <si>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</si>
  <si>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</si>
  <si>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</si>
  <si>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</si>
  <si>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</si>
  <si>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</si>
  <si>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</si>
  <si>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</si>
  <si>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</si>
  <si>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</si>
  <si>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</si>
  <si>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</si>
  <si>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</si>
  <si>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</si>
  <si>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</si>
  <si>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</si>
  <si>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</si>
  <si>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</si>
  <si>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</si>
  <si>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</si>
  <si>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</si>
  <si>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</si>
  <si>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</si>
  <si>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</si>
  <si>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</si>
  <si>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</si>
  <si>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</si>
  <si>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</si>
  <si>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</si>
  <si>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</si>
  <si>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</si>
  <si>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</si>
  <si>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</si>
  <si>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</si>
  <si>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</si>
  <si>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</si>
  <si>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</si>
  <si>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</si>
  <si>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</si>
  <si>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</si>
  <si>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</si>
  <si>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</si>
  <si>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</si>
  <si>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</si>
  <si>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</si>
  <si>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</si>
  <si>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</si>
  <si>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</si>
  <si>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</si>
  <si>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</si>
  <si>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</si>
  <si>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</si>
  <si>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</si>
  <si>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</si>
  <si>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</si>
  <si>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</si>
  <si>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</si>
  <si>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</si>
  <si>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</si>
  <si>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</si>
  <si>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</si>
  <si>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</si>
  <si>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</si>
  <si>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</si>
  <si>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</si>
  <si>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</si>
  <si>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</si>
  <si>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</si>
  <si>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</si>
  <si>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</si>
  <si>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</si>
  <si>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</si>
  <si>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</si>
  <si>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</si>
  <si>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</si>
  <si>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</si>
  <si>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</si>
  <si>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</si>
  <si>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</si>
  <si>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</si>
  <si>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</si>
  <si>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</si>
  <si>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</si>
  <si>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</si>
  <si>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</si>
  <si>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</si>
  <si>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</si>
  <si>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</si>
  <si>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</si>
  <si>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</si>
  <si>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</si>
  <si>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</si>
  <si>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</si>
  <si>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</si>
  <si>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</si>
  <si>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</si>
  <si>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</si>
  <si>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</si>
  <si>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</si>
  <si>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</si>
  <si>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</si>
  <si>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</si>
  <si>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</si>
  <si>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</si>
  <si>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</si>
  <si>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</si>
  <si>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</si>
  <si>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</si>
  <si>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</si>
  <si>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</si>
  <si>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</si>
  <si>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</si>
  <si>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</si>
  <si>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</si>
  <si>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</si>
  <si>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</si>
  <si>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</si>
  <si>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</si>
  <si>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</si>
  <si>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</si>
  <si>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</si>
  <si>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</si>
  <si>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</si>
  <si>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</si>
  <si>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</si>
  <si>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</si>
  <si>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</si>
  <si>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</si>
  <si>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</si>
  <si>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</si>
  <si>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</si>
  <si>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</si>
  <si>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</si>
  <si>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</si>
  <si>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</si>
  <si>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</si>
  <si>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</si>
  <si>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</si>
  <si>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</si>
  <si>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</si>
  <si>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</si>
  <si>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</si>
  <si>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</si>
  <si>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</si>
  <si>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</si>
  <si>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</si>
  <si>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</si>
  <si>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</si>
  <si>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</si>
  <si>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</si>
  <si>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</si>
  <si>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</si>
  <si>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</si>
  <si>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</si>
  <si>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</si>
  <si>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</si>
  <si>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</si>
  <si>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</si>
  <si>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</si>
  <si>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</si>
  <si>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</si>
  <si>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</si>
  <si>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</si>
  <si>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</si>
  <si>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</si>
  <si>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</si>
  <si>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</si>
  <si>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</si>
  <si>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</si>
  <si>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</si>
  <si>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</si>
  <si>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</si>
  <si>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</si>
  <si>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</si>
  <si>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</si>
  <si>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</si>
  <si>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</si>
  <si>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</si>
  <si>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</si>
  <si>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</si>
  <si>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</si>
  <si>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</si>
  <si>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</si>
  <si>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</si>
  <si>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</si>
  <si>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</si>
  <si>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</si>
  <si>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</si>
  <si>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</si>
  <si>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</si>
  <si>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</si>
  <si>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</si>
  <si>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</si>
  <si>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</si>
  <si>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</si>
  <si>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</si>
  <si>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</si>
  <si>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</si>
  <si>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</si>
  <si>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</si>
  <si>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</si>
  <si>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</si>
  <si>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</si>
  <si>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</si>
  <si>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</si>
  <si>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</si>
  <si>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</si>
  <si>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</si>
  <si>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</si>
  <si>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</si>
  <si>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</si>
  <si>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</si>
  <si>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</si>
  <si>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</si>
  <si>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</si>
  <si>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</si>
  <si>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</si>
  <si>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</si>
  <si>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</si>
  <si>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</si>
  <si>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</si>
  <si>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</si>
  <si>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</si>
  <si>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</si>
  <si>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</si>
  <si>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</si>
  <si>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</si>
  <si>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</si>
  <si>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</si>
  <si>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</si>
  <si>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</si>
  <si>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</si>
  <si>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</si>
  <si>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</si>
  <si>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</si>
  <si>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</si>
  <si>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</si>
  <si>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</si>
  <si>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</si>
  <si>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</si>
  <si>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</si>
  <si>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</si>
  <si>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</si>
  <si>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</si>
  <si>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</si>
  <si>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</si>
  <si>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</si>
  <si>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</si>
  <si>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</si>
  <si>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</si>
  <si>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</si>
  <si>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</si>
  <si>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</si>
  <si>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</si>
  <si>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</si>
  <si>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</si>
  <si>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</si>
  <si>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</si>
  <si>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</si>
  <si>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</si>
  <si>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</si>
  <si>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</si>
  <si>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</si>
  <si>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</si>
  <si>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</si>
  <si>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</si>
  <si>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</si>
  <si>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</si>
  <si>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</si>
  <si>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</si>
  <si>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</si>
  <si>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</si>
  <si>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</si>
  <si>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</si>
  <si>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</si>
  <si>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</si>
  <si>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</si>
  <si>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</si>
  <si>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</si>
  <si>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</si>
  <si>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</si>
  <si>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</si>
  <si>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</si>
  <si>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</si>
  <si>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</si>
  <si>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</si>
  <si>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</si>
  <si>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</si>
  <si>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</si>
  <si>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</si>
  <si>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</si>
  <si>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</si>
  <si>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</si>
  <si>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</si>
  <si>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</si>
  <si>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</si>
  <si>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</si>
  <si>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</si>
  <si>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</si>
  <si>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</si>
  <si>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</si>
  <si>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</si>
  <si>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</si>
  <si>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</si>
  <si>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</si>
  <si>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</si>
  <si>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</si>
  <si>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</si>
  <si>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</si>
  <si>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</si>
  <si>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</si>
  <si>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</si>
  <si>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</si>
  <si>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</si>
  <si>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</si>
  <si>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</si>
  <si>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</si>
  <si>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</si>
  <si>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</si>
  <si>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</si>
  <si>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</si>
  <si>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</si>
  <si>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</si>
  <si>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</si>
  <si>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</si>
  <si>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</si>
  <si>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</si>
  <si>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</si>
  <si>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</si>
  <si>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</si>
  <si>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</si>
  <si>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</si>
  <si>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</si>
  <si>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</si>
  <si>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</si>
  <si>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</si>
  <si>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</si>
  <si>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</si>
  <si>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</si>
  <si>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</si>
  <si>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</si>
  <si>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</si>
  <si>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</si>
  <si>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</si>
  <si>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</si>
  <si>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</si>
  <si>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</si>
  <si>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</si>
  <si>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</si>
  <si>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</si>
  <si>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</si>
  <si>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</si>
  <si>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</si>
  <si>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</si>
  <si>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</si>
  <si>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</si>
  <si>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</si>
  <si>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</si>
  <si>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</si>
  <si>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</si>
  <si>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</si>
  <si>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</si>
  <si>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</si>
  <si>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</si>
  <si>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</si>
  <si>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</si>
  <si>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</si>
  <si>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</si>
  <si>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</si>
  <si>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</si>
  <si>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</si>
  <si>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</si>
  <si>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</si>
  <si>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</si>
  <si>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</si>
  <si>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</si>
  <si>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</si>
  <si>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</si>
  <si>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</si>
  <si>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</si>
  <si>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</si>
  <si>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</si>
  <si>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</si>
  <si>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</si>
  <si>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</si>
  <si>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</si>
  <si>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</si>
  <si>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</si>
  <si>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</si>
  <si>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</si>
  <si>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</si>
  <si>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</si>
  <si>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</si>
  <si>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</si>
  <si>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</si>
  <si>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</si>
  <si>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</si>
  <si>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</si>
  <si>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</si>
  <si>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</si>
  <si>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</si>
  <si>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</si>
  <si>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</si>
  <si>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</si>
  <si>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</si>
  <si>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</si>
  <si>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</si>
  <si>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</si>
  <si>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</si>
  <si>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</si>
  <si>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</si>
  <si>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</si>
  <si>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</si>
  <si>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</si>
  <si>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</si>
  <si>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</si>
  <si>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</si>
  <si>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</si>
  <si>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</si>
  <si>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</si>
  <si>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</si>
  <si>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</si>
  <si>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</si>
  <si>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</si>
  <si>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</si>
  <si>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</si>
  <si>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</si>
  <si>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</si>
  <si>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</si>
  <si>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</si>
  <si>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</si>
  <si>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</si>
  <si>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</si>
  <si>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</si>
  <si>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</si>
  <si>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</si>
  <si>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</si>
  <si>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</si>
  <si>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</si>
  <si>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</si>
  <si>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</si>
  <si>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</si>
  <si>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</si>
  <si>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</si>
  <si>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</si>
  <si>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</si>
  <si>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</si>
  <si>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</si>
  <si>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</si>
  <si>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</si>
  <si>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</si>
  <si>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</si>
  <si>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</si>
  <si>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</si>
  <si>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</si>
  <si>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</si>
  <si>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</si>
  <si>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</si>
  <si>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</si>
  <si>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</si>
  <si>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</si>
  <si>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</si>
  <si>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</si>
  <si>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</si>
  <si>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</si>
  <si>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</si>
  <si>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</si>
  <si>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</si>
  <si>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</si>
  <si>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</si>
  <si>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</si>
  <si>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</si>
  <si>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</si>
  <si>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</si>
  <si>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</si>
  <si>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</si>
  <si>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</si>
  <si>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</si>
  <si>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</si>
  <si>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</si>
  <si>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</si>
  <si>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</si>
  <si>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</si>
  <si>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</si>
  <si>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</si>
  <si>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</si>
  <si>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</si>
  <si>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</si>
  <si>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</si>
  <si>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</si>
  <si>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</si>
  <si>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</si>
  <si>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</si>
  <si>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</si>
  <si>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</si>
  <si>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</si>
  <si>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</si>
  <si>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</si>
  <si>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</si>
  <si>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</si>
  <si>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</si>
  <si>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</si>
  <si>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</si>
  <si>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</si>
  <si>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</si>
  <si>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</si>
  <si>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</si>
  <si>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</si>
  <si>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</si>
  <si>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</si>
  <si>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</si>
  <si>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</si>
  <si>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</si>
  <si>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</si>
  <si>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</si>
  <si>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</si>
  <si>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</si>
  <si>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</si>
  <si>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</si>
  <si>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</si>
  <si>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</si>
  <si>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</si>
  <si>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</si>
  <si>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</si>
  <si>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</si>
  <si>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</si>
  <si>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</si>
  <si>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</si>
  <si>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</si>
  <si>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</si>
  <si>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</si>
  <si>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</si>
  <si>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</si>
  <si>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</si>
  <si>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</si>
  <si>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</si>
  <si>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</si>
  <si>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</si>
  <si>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</si>
  <si>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</si>
  <si>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</si>
  <si>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</si>
  <si>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</si>
  <si>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</si>
  <si>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</si>
  <si>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</si>
  <si>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</si>
  <si>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</si>
  <si>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</si>
  <si>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</si>
  <si>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</si>
  <si>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</si>
  <si>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</si>
  <si>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</si>
  <si>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</si>
  <si>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</si>
  <si>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</si>
  <si>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</si>
  <si>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</si>
  <si>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</si>
  <si>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</si>
  <si>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</si>
  <si>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</si>
  <si>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</si>
  <si>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</si>
  <si>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</si>
  <si>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</si>
  <si>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</si>
  <si>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</si>
  <si>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</si>
  <si>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</si>
  <si>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</si>
  <si>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</si>
  <si>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</si>
  <si>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</si>
  <si>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</si>
  <si>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</si>
  <si>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</si>
  <si>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</si>
  <si>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</si>
  <si>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</si>
  <si>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</si>
  <si>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</si>
  <si>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</si>
  <si>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</si>
  <si>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</si>
  <si>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</si>
  <si>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</si>
  <si>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</si>
  <si>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</si>
  <si>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</si>
  <si>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</si>
  <si>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</si>
  <si>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</si>
  <si>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</si>
  <si>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</si>
  <si>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</si>
  <si>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</si>
  <si>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</si>
  <si>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</si>
  <si>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</si>
  <si>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</si>
  <si>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</si>
  <si>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</si>
  <si>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</si>
  <si>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</si>
  <si>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</si>
  <si>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</si>
  <si>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</si>
  <si>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</si>
  <si>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</si>
  <si>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</si>
  <si>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</si>
  <si>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</si>
  <si>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</si>
  <si>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</si>
  <si>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</si>
  <si>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</si>
  <si>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</si>
  <si>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</si>
  <si>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</si>
  <si>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</si>
  <si>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</si>
  <si>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</si>
  <si>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</si>
  <si>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</si>
  <si>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</si>
  <si>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</si>
  <si>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</si>
  <si>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</si>
  <si>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</si>
  <si>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</si>
  <si>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</si>
  <si>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</si>
  <si>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</si>
  <si>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</si>
  <si>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</si>
  <si>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</si>
  <si>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</si>
  <si>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</si>
  <si>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</si>
  <si>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</si>
  <si>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</si>
  <si>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</si>
  <si>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</si>
  <si>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</si>
  <si>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</si>
  <si>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</si>
  <si>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</si>
  <si>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</si>
  <si>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</si>
  <si>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</si>
  <si>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</si>
  <si>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</si>
  <si>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</si>
  <si>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</si>
  <si>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</si>
  <si>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</si>
  <si>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</si>
  <si>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</si>
  <si>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</si>
  <si>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</si>
  <si>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</si>
  <si>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</si>
  <si>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</si>
  <si>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</si>
  <si>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</si>
  <si>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</si>
  <si>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</si>
  <si>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</si>
  <si>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</si>
  <si>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</si>
  <si>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</si>
  <si>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</si>
  <si>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</si>
  <si>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</si>
  <si>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</si>
  <si>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</si>
  <si>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</si>
  <si>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</si>
  <si>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</si>
  <si>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</si>
  <si>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</si>
  <si>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</si>
  <si>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</si>
  <si>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</si>
  <si>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</si>
  <si>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</si>
  <si>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</si>
  <si>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</si>
  <si>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</si>
  <si>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</si>
  <si>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</si>
  <si>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</si>
  <si>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</si>
  <si>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</si>
  <si>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</si>
  <si>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</si>
  <si>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</si>
  <si>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</si>
  <si>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</si>
  <si>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</si>
  <si>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</si>
  <si>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</si>
  <si>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</si>
  <si>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</si>
  <si>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</si>
  <si>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</si>
  <si>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</si>
  <si>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</si>
  <si>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</si>
  <si>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</si>
  <si>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</si>
  <si>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</si>
  <si>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</si>
  <si>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</si>
  <si>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</si>
  <si>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</si>
  <si>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</si>
  <si>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</si>
  <si>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</si>
  <si>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</si>
  <si>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</si>
  <si>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</si>
  <si>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</si>
  <si>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</si>
  <si>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</si>
  <si>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</si>
  <si>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</si>
  <si>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</si>
  <si>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</si>
  <si>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</si>
  <si>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</si>
  <si>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</si>
  <si>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</si>
  <si>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</si>
  <si>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</si>
  <si>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</si>
  <si>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</si>
  <si>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</si>
  <si>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</si>
  <si>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</si>
  <si>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</si>
  <si>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</si>
  <si>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</si>
  <si>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</si>
  <si>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</si>
  <si>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</si>
  <si>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</si>
  <si>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</si>
  <si>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</si>
  <si>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</si>
  <si>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</si>
  <si>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</si>
  <si>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</si>
  <si>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</si>
  <si>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</si>
  <si>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</si>
  <si>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</si>
  <si>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</si>
  <si>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</si>
  <si>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</si>
  <si>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</si>
  <si>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</si>
  <si>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</si>
  <si>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</si>
  <si>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</si>
  <si>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</si>
  <si>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</si>
  <si>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</si>
  <si>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</si>
  <si>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</si>
  <si>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</si>
  <si>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</si>
  <si>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</si>
  <si>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</si>
  <si>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</si>
  <si>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</si>
  <si>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</si>
  <si>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</si>
  <si>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</si>
  <si>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</si>
  <si>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</si>
  <si>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</si>
  <si>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</si>
  <si>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</si>
  <si>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</si>
  <si>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</si>
  <si>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</si>
  <si>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</si>
  <si>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</si>
  <si>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</si>
  <si>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</si>
  <si>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</si>
  <si>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</si>
  <si>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</si>
  <si>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</si>
  <si>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</si>
  <si>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</si>
  <si>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</si>
  <si>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</si>
  <si>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</si>
  <si>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</si>
  <si>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</si>
  <si>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</si>
  <si>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</si>
  <si>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</si>
  <si>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</si>
  <si>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</si>
  <si>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</si>
  <si>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</si>
  <si>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</si>
  <si>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</si>
  <si>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</si>
  <si>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</si>
  <si>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</si>
  <si>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</si>
  <si>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</si>
  <si>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</si>
  <si>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</si>
  <si>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</si>
  <si>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</si>
  <si>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</si>
  <si>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</si>
  <si>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</si>
  <si>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</si>
  <si>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</si>
  <si>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</si>
  <si>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</si>
  <si>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</si>
  <si>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</si>
  <si>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</si>
  <si>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</si>
  <si>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</si>
  <si>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</si>
  <si>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</si>
  <si>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</si>
  <si>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</si>
  <si>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</si>
  <si>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</si>
  <si>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</si>
  <si>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</si>
  <si>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</si>
  <si>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</si>
  <si>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</si>
  <si>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</si>
  <si>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</si>
  <si>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</si>
  <si>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</si>
  <si>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</si>
  <si>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</si>
  <si>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</si>
  <si>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</si>
  <si>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</si>
  <si>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</si>
  <si>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</si>
  <si>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</si>
  <si>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</si>
  <si>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</si>
  <si>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</si>
  <si>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</si>
  <si>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</si>
  <si>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</si>
  <si>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</si>
  <si>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</si>
  <si>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</si>
  <si>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</si>
  <si>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</si>
  <si>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</si>
  <si>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</si>
  <si>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</si>
  <si>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</si>
  <si>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</si>
  <si>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</si>
  <si>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</si>
  <si>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</si>
  <si>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</si>
  <si>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</si>
  <si>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</si>
  <si>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</si>
  <si>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</si>
  <si>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</si>
  <si>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</si>
  <si>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</si>
  <si>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</si>
  <si>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</si>
  <si>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</si>
  <si>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</si>
  <si>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</si>
  <si>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</si>
  <si>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</si>
  <si>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</si>
  <si>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</si>
  <si>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</si>
  <si>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</si>
  <si>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</si>
  <si>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</si>
  <si>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</si>
  <si>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</si>
  <si>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</si>
  <si>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</si>
  <si>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</si>
  <si>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</si>
  <si>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</si>
  <si>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</si>
  <si>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</si>
  <si>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</si>
  <si>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</si>
  <si>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</si>
  <si>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</si>
  <si>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</si>
  <si>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</si>
  <si>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</si>
  <si>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</si>
  <si>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</si>
  <si>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</si>
  <si>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</si>
  <si>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</si>
  <si>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</si>
  <si>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</si>
  <si>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</si>
  <si>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</si>
  <si>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</si>
  <si>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</si>
  <si>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</si>
  <si>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</si>
  <si>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</si>
  <si>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</si>
  <si>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</si>
  <si>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</si>
  <si>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</si>
  <si>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</si>
  <si>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</si>
  <si>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</si>
  <si>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</si>
  <si>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</si>
  <si>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</si>
  <si>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</si>
  <si>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</si>
  <si>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</si>
  <si>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</si>
  <si>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</si>
  <si>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</si>
  <si>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</si>
  <si>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</si>
  <si>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</si>
  <si>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</si>
  <si>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</si>
  <si>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</si>
  <si>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</si>
  <si>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</si>
  <si>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</si>
  <si>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</si>
  <si>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</si>
  <si>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</si>
  <si>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</si>
  <si>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</si>
  <si>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</si>
  <si>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</si>
  <si>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</si>
  <si>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</si>
  <si>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</si>
  <si>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</si>
  <si>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</si>
  <si>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</si>
  <si>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</si>
  <si>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</si>
  <si>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</si>
  <si>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</si>
  <si>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</si>
  <si>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</si>
  <si>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</si>
  <si>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</si>
  <si>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</si>
  <si>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</si>
  <si>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</si>
  <si>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</si>
  <si>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</si>
  <si>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</si>
  <si>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</si>
  <si>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</si>
  <si>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</si>
  <si>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</si>
  <si>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</si>
  <si>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</si>
  <si>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</si>
  <si>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</si>
  <si>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</si>
  <si>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</si>
  <si>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</si>
  <si>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</si>
  <si>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</si>
  <si>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</si>
  <si>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</si>
  <si>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</si>
  <si>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</si>
  <si>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</si>
  <si>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</si>
  <si>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</si>
  <si>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</si>
  <si>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</si>
  <si>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</si>
  <si>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</si>
  <si>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</si>
  <si>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</si>
  <si>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</si>
  <si>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</si>
  <si>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</si>
  <si>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</si>
  <si>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</si>
  <si>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</si>
  <si>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</si>
  <si>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</si>
  <si>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</si>
  <si>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</si>
  <si>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</si>
  <si>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</si>
  <si>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</si>
  <si>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</si>
  <si>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</si>
  <si>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</si>
  <si>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</si>
  <si>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</si>
  <si>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</si>
  <si>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</si>
  <si>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</si>
  <si>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</si>
  <si>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</si>
  <si>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</si>
  <si>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</si>
  <si>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</si>
  <si>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</si>
  <si>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</si>
  <si>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</si>
  <si>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</si>
  <si>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</si>
  <si>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</si>
  <si>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</si>
  <si>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</si>
  <si>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</si>
  <si>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</si>
  <si>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</si>
  <si>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</si>
  <si>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</si>
  <si>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</si>
  <si>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</si>
  <si>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</si>
  <si>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</si>
  <si>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</si>
  <si>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</si>
  <si>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</si>
  <si>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</si>
  <si>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</si>
  <si>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</si>
  <si>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</si>
  <si>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</si>
  <si>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</si>
  <si>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</si>
  <si>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</si>
  <si>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</si>
  <si>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</si>
  <si>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</si>
  <si>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</si>
  <si>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</si>
  <si>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</si>
  <si>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</si>
  <si>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</si>
  <si>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</si>
  <si>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</si>
  <si>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</si>
  <si>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</si>
  <si>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</si>
  <si>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</si>
  <si>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</si>
  <si>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</si>
  <si>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</si>
  <si>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</si>
  <si>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</si>
  <si>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</si>
  <si>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</si>
  <si>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</si>
  <si>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</si>
  <si>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</si>
  <si>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</si>
  <si>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</si>
  <si>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</si>
  <si>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</si>
  <si>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</si>
  <si>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</si>
  <si>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</si>
  <si>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</si>
  <si>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</si>
  <si>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</si>
  <si>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</si>
  <si>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</si>
  <si>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</si>
  <si>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</si>
  <si>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</si>
  <si>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</si>
  <si>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</si>
  <si>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</si>
  <si>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</si>
  <si>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</si>
  <si>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</si>
  <si>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</si>
  <si>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</si>
  <si>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</si>
  <si>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</si>
  <si>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</si>
  <si>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</si>
  <si>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</si>
  <si>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</si>
  <si>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</si>
  <si>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</si>
  <si>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</si>
  <si>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</si>
  <si>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</si>
  <si>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</si>
  <si>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</si>
  <si>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</si>
  <si>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</si>
  <si>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</si>
  <si>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</si>
  <si>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</si>
  <si>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</si>
  <si>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</si>
  <si>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</si>
  <si>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</si>
  <si>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</si>
  <si>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</si>
  <si>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</si>
  <si>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</si>
  <si>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</si>
  <si>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</si>
  <si>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</si>
  <si>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</si>
  <si>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</si>
  <si>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</si>
  <si>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</si>
  <si>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</si>
  <si>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</si>
  <si>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</si>
  <si>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</si>
  <si>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</si>
  <si>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</si>
  <si>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</si>
  <si>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</si>
  <si>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</si>
  <si>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</si>
  <si>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</si>
  <si>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</si>
  <si>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</si>
  <si>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</si>
  <si>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</si>
  <si>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</si>
  <si>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</si>
  <si>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</si>
  <si>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</si>
  <si>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</si>
  <si>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</si>
  <si>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</si>
  <si>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</si>
  <si>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</si>
  <si>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</si>
  <si>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</si>
  <si>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</si>
  <si>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</si>
  <si>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</si>
  <si>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</si>
  <si>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</si>
  <si>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</si>
  <si>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</si>
  <si>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</si>
  <si>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</si>
  <si>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</si>
  <si>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</si>
  <si>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</si>
  <si>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</si>
  <si>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</si>
  <si>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</si>
  <si>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</si>
  <si>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</si>
  <si>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</si>
  <si>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</si>
  <si>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</si>
  <si>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</si>
  <si>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</si>
  <si>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</si>
  <si>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</si>
  <si>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</si>
  <si>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</si>
  <si>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</si>
  <si>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</si>
  <si>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</si>
  <si>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</si>
  <si>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</si>
  <si>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</si>
  <si>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</si>
  <si>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</si>
  <si>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</si>
  <si>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</si>
  <si>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</si>
  <si>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</si>
  <si>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</si>
  <si>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</si>
  <si>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</si>
  <si>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</si>
  <si>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</si>
  <si>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</si>
  <si>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</si>
  <si>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</si>
  <si>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</si>
  <si>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</si>
  <si>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</si>
  <si>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</si>
  <si>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</si>
  <si>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</si>
  <si>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</si>
  <si>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</si>
  <si>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</si>
  <si>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</si>
  <si>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</si>
  <si>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</si>
  <si>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</si>
  <si>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</si>
  <si>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</si>
  <si>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</si>
  <si>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</si>
  <si>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</si>
  <si>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</si>
  <si>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</si>
  <si>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</si>
  <si>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</si>
  <si>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</si>
  <si>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</si>
  <si>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</si>
  <si>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</si>
  <si>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</si>
  <si>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</si>
  <si>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</si>
  <si>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</si>
  <si>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</si>
  <si>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</si>
  <si>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</si>
  <si>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</si>
  <si>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</si>
  <si>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</si>
  <si>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</si>
  <si>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</si>
  <si>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</si>
  <si>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</si>
  <si>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</si>
  <si>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</si>
  <si>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</si>
  <si>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</si>
  <si>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</si>
  <si>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</si>
  <si>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</si>
  <si>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</si>
  <si>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</si>
  <si>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</si>
  <si>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</si>
  <si>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</si>
  <si>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</si>
  <si>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</si>
  <si>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</si>
  <si>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</si>
  <si>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</si>
  <si>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</si>
  <si>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</si>
  <si>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</si>
  <si>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</si>
  <si>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</si>
  <si>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</si>
  <si>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</si>
  <si>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</si>
  <si>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</si>
  <si>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</si>
  <si>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</si>
  <si>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</si>
  <si>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</si>
  <si>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</si>
  <si>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</si>
  <si>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</si>
  <si>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</si>
  <si>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</si>
  <si>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</si>
  <si>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</si>
  <si>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</si>
  <si>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</si>
  <si>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</si>
  <si>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</si>
  <si>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</si>
  <si>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</si>
  <si>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</si>
  <si>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</si>
  <si>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</si>
  <si>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</si>
  <si>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</si>
  <si>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</si>
  <si>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</si>
  <si>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</si>
  <si>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</si>
  <si>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</si>
  <si>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</si>
  <si>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</si>
  <si>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</si>
  <si>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</si>
  <si>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</si>
  <si>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</si>
  <si>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</si>
  <si>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</si>
  <si>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</si>
  <si>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</si>
  <si>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</si>
  <si>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</si>
  <si>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</si>
  <si>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</si>
  <si>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</si>
  <si>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</si>
  <si>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</si>
  <si>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</si>
  <si>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</si>
  <si>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</si>
  <si>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</si>
  <si>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</si>
  <si>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</si>
  <si>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</si>
  <si>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</si>
  <si>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</si>
  <si>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</si>
  <si>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</si>
  <si>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</si>
  <si>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</si>
  <si>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</si>
  <si>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</si>
  <si>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</si>
  <si>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</si>
  <si>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</si>
  <si>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</si>
  <si>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</si>
  <si>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</si>
  <si>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</si>
  <si>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</si>
  <si>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</si>
  <si>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</si>
  <si>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</si>
  <si>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</si>
  <si>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</si>
  <si>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</si>
  <si>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</si>
  <si>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</si>
  <si>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</si>
  <si>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</si>
  <si>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</si>
  <si>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</si>
  <si>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</si>
  <si>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</si>
  <si>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</si>
  <si>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</si>
  <si>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</si>
  <si>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</si>
  <si>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</si>
  <si>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</si>
  <si>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</si>
  <si>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</si>
  <si>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</si>
  <si>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</si>
  <si>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</si>
  <si>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</si>
  <si>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</si>
  <si>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</si>
  <si>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</si>
  <si>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</si>
  <si>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</si>
  <si>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</si>
  <si>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</si>
  <si>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</si>
  <si>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</si>
  <si>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</si>
  <si>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</si>
  <si>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</si>
  <si>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</si>
  <si>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</si>
  <si>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</si>
  <si>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</si>
  <si>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</si>
  <si>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</si>
  <si>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</si>
  <si>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</si>
  <si>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</si>
  <si>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</si>
  <si>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</si>
  <si>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</si>
  <si>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</si>
  <si>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</si>
  <si>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</si>
  <si>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</si>
  <si>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</si>
  <si>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</si>
  <si>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</si>
  <si>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</si>
  <si>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</si>
  <si>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</si>
  <si>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</si>
  <si>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</si>
  <si>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</si>
  <si>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</si>
  <si>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</si>
  <si>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</si>
  <si>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</si>
  <si>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</si>
  <si>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</si>
  <si>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</si>
  <si>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</si>
  <si>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</si>
  <si>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</si>
  <si>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</si>
  <si>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</si>
  <si>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</si>
  <si>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</si>
  <si>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</si>
  <si>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</si>
  <si>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</si>
  <si>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</si>
  <si>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</si>
  <si>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</si>
  <si>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</si>
  <si>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</si>
  <si>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</si>
  <si>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</si>
  <si>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</si>
  <si>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</si>
  <si>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</si>
  <si>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</si>
  <si>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</si>
  <si>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</si>
  <si>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</si>
  <si>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</si>
  <si>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</si>
  <si>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</si>
  <si>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</si>
  <si>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</si>
  <si>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</si>
  <si>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</si>
  <si>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</si>
  <si>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</si>
  <si>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</si>
  <si>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</si>
  <si>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</si>
  <si>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</si>
  <si>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</si>
  <si>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</si>
  <si>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</si>
  <si>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</si>
  <si>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</si>
  <si>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</si>
  <si>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</si>
  <si>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</si>
  <si>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</si>
  <si>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</si>
  <si>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</si>
  <si>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</si>
  <si>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</si>
  <si>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</si>
  <si>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</si>
  <si>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</si>
  <si>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</si>
  <si>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</si>
  <si>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</si>
  <si>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</si>
  <si>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</si>
  <si>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</si>
  <si>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</si>
  <si>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</si>
  <si>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</si>
  <si>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</si>
  <si>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</si>
  <si>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</si>
  <si>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</si>
  <si>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</si>
  <si>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</si>
  <si>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</si>
  <si>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</si>
  <si>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</si>
  <si>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</si>
  <si>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</si>
  <si>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</si>
  <si>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</si>
  <si>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</si>
  <si>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</si>
  <si>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</si>
  <si>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</si>
  <si>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</si>
  <si>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</si>
  <si>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</si>
  <si>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</si>
  <si>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</si>
  <si>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</si>
  <si>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</si>
  <si>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</si>
  <si>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</si>
  <si>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</si>
  <si>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</si>
  <si>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</si>
  <si>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</si>
  <si>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</si>
  <si>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</si>
  <si>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</si>
  <si>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</si>
  <si>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</si>
  <si>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</si>
  <si>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</si>
  <si>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</si>
  <si>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</si>
  <si>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</si>
  <si>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</si>
  <si>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</si>
  <si>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</si>
  <si>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</si>
  <si>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</si>
  <si>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</si>
  <si>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</si>
  <si>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</si>
  <si>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</si>
  <si>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</si>
  <si>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</si>
  <si>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</si>
  <si>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</si>
  <si>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</si>
  <si>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</si>
  <si>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</si>
  <si>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</si>
  <si>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</si>
  <si>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</si>
  <si>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</si>
  <si>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</si>
  <si>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</si>
  <si>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</si>
  <si>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</si>
  <si>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</si>
  <si>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</si>
  <si>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</si>
  <si>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</si>
  <si>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</si>
  <si>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</si>
  <si>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</si>
  <si>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</si>
  <si>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</si>
  <si>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</si>
  <si>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</si>
  <si>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</si>
  <si>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</si>
  <si>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</si>
  <si>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</si>
  <si>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</si>
  <si>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</si>
  <si>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</si>
  <si>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</si>
  <si>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</si>
  <si>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</si>
  <si>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</si>
  <si>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</si>
  <si>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</si>
  <si>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</si>
  <si>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</si>
  <si>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</si>
  <si>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</si>
  <si>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</si>
  <si>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</si>
  <si>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</si>
  <si>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</si>
  <si>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</si>
  <si>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</si>
  <si>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</si>
  <si>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</si>
  <si>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</si>
  <si>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</si>
  <si>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</si>
  <si>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</si>
  <si>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</si>
  <si>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</si>
  <si>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</si>
  <si>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</si>
  <si>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</si>
  <si>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</si>
  <si>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</si>
  <si>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</si>
  <si>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</si>
  <si>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</si>
  <si>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</si>
  <si>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</si>
  <si>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</si>
  <si>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</si>
  <si>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</si>
  <si>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</si>
  <si>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</si>
  <si>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</si>
  <si>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</si>
  <si>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</si>
  <si>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</si>
  <si>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</si>
  <si>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</si>
  <si>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</si>
  <si>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</si>
  <si>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</si>
  <si>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</si>
  <si>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</si>
  <si>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</si>
  <si>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</si>
  <si>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</si>
  <si>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</si>
  <si>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</si>
  <si>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</si>
  <si>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</si>
  <si>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</si>
  <si>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</si>
  <si>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</si>
  <si>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</si>
  <si>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</si>
  <si>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</si>
  <si>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</si>
  <si>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</si>
  <si>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</si>
  <si>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</si>
  <si>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</si>
  <si>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</si>
  <si>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</si>
  <si>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</si>
  <si>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</si>
  <si>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</si>
  <si>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</si>
  <si>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</si>
  <si>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</si>
  <si>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</si>
  <si>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</si>
  <si>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</si>
  <si>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</si>
  <si>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</si>
  <si>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</si>
  <si>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</si>
  <si>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</si>
  <si>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</si>
  <si>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</si>
  <si>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</si>
  <si>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</si>
  <si>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</si>
  <si>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</si>
  <si>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</si>
  <si>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</si>
  <si>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</si>
  <si>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</si>
  <si>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</si>
  <si>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</si>
  <si>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</si>
  <si>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</si>
  <si>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</si>
  <si>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</si>
  <si>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</si>
  <si>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</si>
  <si>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</si>
  <si>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</si>
  <si>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</si>
  <si>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</si>
  <si>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</si>
  <si>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</si>
  <si>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</si>
  <si>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</si>
  <si>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</si>
  <si>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</si>
  <si>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</si>
  <si>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</si>
  <si>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</si>
  <si>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</si>
  <si>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</si>
  <si>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</si>
  <si>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</si>
  <si>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</si>
  <si>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</si>
  <si>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</si>
  <si>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</si>
  <si>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</si>
  <si>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</si>
  <si>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</si>
  <si>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</si>
  <si>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</si>
  <si>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</si>
  <si>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</si>
  <si>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</si>
  <si>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</si>
  <si>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</si>
  <si>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</si>
  <si>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</si>
  <si>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</si>
  <si>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</si>
  <si>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</si>
  <si>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</si>
  <si>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</si>
  <si>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</si>
  <si>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</si>
  <si>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</si>
  <si>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</si>
  <si>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</si>
  <si>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</si>
  <si>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</si>
  <si>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</si>
  <si>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</si>
  <si>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</si>
  <si>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</si>
  <si>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</si>
  <si>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</si>
  <si>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</si>
  <si>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</si>
  <si>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</si>
  <si>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</si>
  <si>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</si>
  <si>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</si>
  <si>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</si>
  <si>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</si>
  <si>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</si>
  <si>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</si>
  <si>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</si>
  <si>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</si>
  <si>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</si>
  <si>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</si>
  <si>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</si>
  <si>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</si>
  <si>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</si>
  <si>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</si>
  <si>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</si>
  <si>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</si>
  <si>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</si>
  <si>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</si>
  <si>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</si>
  <si>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</si>
  <si>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</si>
  <si>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</si>
  <si>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</si>
  <si>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</si>
  <si>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</si>
  <si>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</si>
  <si>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</si>
  <si>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</si>
  <si>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</si>
  <si>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</si>
  <si>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</si>
  <si>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</si>
  <si>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</si>
  <si>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</si>
  <si>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</si>
  <si>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</si>
  <si>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</si>
  <si>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</si>
  <si>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</si>
  <si>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</si>
  <si>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</si>
  <si>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</si>
  <si>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</si>
  <si>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</si>
  <si>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</si>
  <si>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</si>
  <si>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</si>
  <si>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</si>
  <si>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</si>
  <si>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</si>
  <si>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</si>
  <si>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</si>
  <si>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</si>
  <si>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</si>
  <si>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</si>
  <si>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</si>
  <si>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</si>
  <si>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</si>
  <si>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</si>
  <si>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</si>
  <si>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</si>
  <si>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</si>
  <si>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</si>
  <si>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</si>
  <si>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</si>
  <si>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</si>
  <si>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</si>
  <si>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</si>
  <si>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</si>
  <si>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</si>
  <si>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</si>
  <si>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</si>
  <si>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</si>
  <si>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</si>
  <si>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</si>
  <si>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</si>
  <si>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</si>
  <si>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</si>
  <si>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</si>
  <si>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</si>
  <si>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</si>
  <si>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</si>
  <si>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</si>
  <si>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</si>
  <si>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</si>
  <si>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</si>
  <si>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</si>
  <si>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</si>
  <si>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</si>
  <si>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</si>
  <si>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</si>
  <si>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</si>
  <si>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</si>
  <si>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</si>
  <si>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</si>
  <si>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</si>
  <si>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</si>
  <si>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</si>
  <si>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</si>
  <si>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</si>
  <si>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</si>
  <si>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</si>
  <si>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</si>
  <si>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</si>
  <si>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</si>
  <si>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</si>
  <si>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</si>
  <si>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</si>
  <si>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</si>
  <si>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</si>
  <si>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</si>
  <si>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</si>
  <si>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</si>
  <si>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</si>
  <si>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</si>
  <si>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</si>
  <si>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</si>
  <si>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</si>
  <si>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</si>
  <si>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</si>
  <si>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</si>
  <si>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</si>
  <si>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</si>
  <si>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</si>
  <si>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</si>
  <si>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</si>
  <si>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</si>
  <si>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</si>
  <si>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</si>
  <si>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</si>
  <si>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</si>
  <si>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</si>
  <si>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</si>
  <si>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</si>
  <si>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</si>
  <si>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</si>
  <si>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</si>
  <si>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</si>
  <si>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</si>
  <si>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</si>
  <si>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</si>
  <si>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</si>
  <si>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</si>
  <si>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</si>
  <si>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</si>
  <si>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</si>
  <si>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</si>
  <si>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</si>
  <si>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</si>
  <si>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</si>
  <si>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</si>
  <si>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</si>
  <si>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</si>
  <si>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</si>
  <si>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</si>
  <si>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</si>
  <si>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</si>
  <si>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</si>
  <si>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</si>
  <si>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</si>
  <si>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</si>
  <si>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</si>
  <si>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</si>
  <si>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</si>
  <si>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</si>
  <si>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</si>
  <si>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</si>
  <si>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</si>
  <si>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</si>
  <si>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</si>
  <si>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</si>
  <si>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</si>
  <si>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</si>
  <si>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</si>
  <si>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</si>
  <si>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</si>
  <si>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</si>
  <si>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</si>
  <si>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</si>
  <si>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</si>
  <si>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</si>
  <si>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</si>
  <si>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</si>
  <si>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</si>
  <si>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</si>
  <si>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</si>
  <si>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</si>
  <si>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</si>
  <si>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</si>
  <si>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</si>
  <si>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</si>
  <si>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</si>
  <si>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</si>
  <si>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</si>
  <si>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</si>
  <si>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</si>
  <si>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</si>
  <si>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</si>
  <si>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</si>
  <si>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</si>
  <si>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</si>
  <si>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</si>
  <si>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</si>
  <si>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</si>
  <si>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</si>
  <si>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</si>
  <si>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</si>
  <si>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</si>
  <si>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</si>
  <si>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</si>
  <si>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</si>
  <si>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</si>
  <si>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</si>
  <si>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</si>
  <si>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</si>
  <si>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</si>
  <si>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</si>
  <si>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</si>
  <si>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</si>
  <si>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</si>
  <si>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</si>
  <si>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</si>
  <si>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</si>
  <si>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</si>
  <si>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</si>
  <si>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</si>
  <si>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</si>
  <si>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</si>
  <si>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</si>
  <si>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</si>
  <si>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</si>
  <si>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</si>
  <si>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</si>
  <si>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</si>
  <si>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</si>
  <si>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</si>
  <si>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</si>
  <si>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</si>
  <si>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</si>
  <si>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</si>
  <si>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</si>
  <si>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</si>
  <si>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</si>
  <si>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</si>
  <si>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</si>
  <si>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</si>
  <si>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</si>
  <si>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</si>
  <si>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</si>
  <si>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</si>
  <si>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</si>
  <si>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</si>
  <si>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</si>
  <si>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</si>
  <si>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</si>
  <si>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</si>
  <si>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</si>
  <si>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</si>
  <si>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</si>
  <si>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</si>
  <si>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</si>
  <si>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</si>
  <si>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</si>
  <si>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</si>
  <si>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</si>
  <si>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</si>
  <si>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</si>
  <si>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</si>
  <si>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</si>
  <si>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</si>
  <si>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</si>
  <si>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</si>
  <si>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</si>
  <si>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</si>
  <si>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</si>
  <si>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</si>
  <si>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</si>
  <si>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</si>
  <si>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</si>
  <si>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</si>
  <si>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</si>
  <si>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</si>
  <si>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</si>
  <si>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</si>
  <si>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</si>
  <si>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</si>
  <si>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</si>
  <si>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</si>
  <si>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</si>
  <si>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</si>
  <si>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</si>
  <si>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</si>
  <si>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</si>
  <si>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</si>
  <si>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</si>
  <si>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</si>
  <si>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</si>
  <si>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</si>
  <si>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</si>
  <si>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</si>
  <si>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</si>
  <si>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</si>
  <si>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</si>
  <si>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</si>
  <si>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</si>
  <si>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</si>
  <si>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</si>
  <si>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</si>
  <si>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</si>
  <si>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</si>
  <si>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</si>
  <si>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</si>
  <si>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</si>
  <si>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</si>
  <si>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</si>
  <si>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</si>
  <si>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</si>
  <si>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</si>
  <si>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</si>
  <si>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</si>
  <si>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</si>
  <si>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</si>
  <si>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</si>
  <si>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</si>
  <si>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</si>
  <si>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</si>
  <si>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</si>
  <si>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</si>
  <si>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</si>
  <si>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</si>
  <si>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</si>
  <si>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</si>
  <si>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</si>
  <si>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</si>
  <si>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</si>
  <si>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</si>
  <si>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</si>
  <si>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</si>
  <si>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</si>
  <si>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</si>
  <si>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</si>
  <si>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</si>
  <si>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</si>
  <si>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</si>
  <si>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</si>
  <si>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</si>
  <si>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</si>
  <si>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</si>
  <si>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</si>
  <si>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</si>
  <si>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</si>
  <si>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</si>
  <si>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</si>
  <si>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</si>
  <si>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</si>
  <si>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</si>
  <si>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</si>
  <si>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</si>
  <si>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</si>
  <si>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</si>
  <si>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</si>
  <si>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</si>
  <si>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</si>
  <si>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</si>
  <si>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</si>
  <si>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</si>
  <si>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</si>
  <si>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</si>
  <si>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</si>
  <si>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</si>
  <si>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</si>
  <si>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</si>
  <si>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</si>
  <si>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</si>
  <si>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</si>
  <si>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</si>
  <si>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</si>
  <si>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</si>
  <si>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</si>
  <si>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</si>
  <si>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</si>
  <si>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</si>
  <si>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</si>
  <si>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</si>
  <si>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</si>
  <si>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</si>
  <si>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</si>
  <si>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</si>
  <si>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</si>
  <si>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</si>
  <si>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</si>
  <si>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</si>
  <si>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</si>
  <si>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</si>
  <si>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</si>
  <si>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</si>
  <si>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</si>
  <si>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</si>
  <si>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</si>
  <si>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</si>
  <si>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</si>
  <si>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</si>
  <si>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</si>
  <si>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</si>
  <si>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</si>
  <si>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</si>
  <si>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</si>
  <si>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</si>
  <si>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</si>
  <si>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</si>
  <si>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</si>
  <si>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</si>
  <si>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</si>
  <si>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</si>
  <si>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</si>
  <si>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</si>
  <si>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</si>
  <si>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</si>
  <si>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</si>
  <si>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</si>
  <si>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</si>
  <si>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</si>
  <si>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</si>
  <si>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</si>
  <si>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</si>
  <si>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</si>
  <si>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</si>
  <si>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</si>
  <si>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</si>
  <si>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</si>
  <si>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</si>
  <si>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</si>
  <si>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</si>
  <si>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</si>
  <si>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</si>
  <si>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</si>
  <si>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</si>
  <si>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</si>
  <si>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</si>
  <si>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</si>
  <si>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</si>
  <si>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</si>
  <si>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</si>
  <si>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</si>
  <si>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</si>
  <si>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</si>
  <si>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</si>
  <si>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</si>
  <si>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</si>
  <si>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</si>
  <si>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</si>
  <si>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</si>
  <si>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</si>
  <si>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</si>
  <si>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</si>
  <si>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</si>
  <si>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</si>
  <si>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</si>
  <si>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</si>
  <si>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</si>
  <si>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</si>
  <si>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</si>
  <si>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</si>
  <si>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</si>
  <si>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</si>
  <si>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</si>
  <si>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</si>
  <si>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</si>
  <si>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</si>
  <si>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</si>
  <si>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</si>
  <si>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</si>
  <si>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</si>
  <si>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</si>
  <si>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</si>
  <si>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</si>
  <si>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</si>
  <si>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</si>
  <si>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</si>
  <si>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</si>
  <si>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</si>
  <si>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</si>
  <si>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</si>
  <si>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</si>
  <si>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</si>
  <si>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</si>
  <si>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</si>
  <si>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</si>
  <si>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</si>
  <si>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</si>
  <si>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</si>
  <si>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</si>
  <si>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</si>
  <si>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</si>
  <si>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</si>
  <si>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</si>
  <si>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</si>
  <si>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</si>
  <si>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</si>
  <si>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</si>
  <si>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</si>
  <si>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</si>
  <si>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</si>
  <si>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</si>
  <si>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</si>
  <si>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</si>
  <si>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</si>
  <si>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</si>
  <si>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</si>
  <si>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</si>
  <si>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</si>
  <si>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</si>
  <si>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</si>
  <si>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</si>
  <si>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</si>
  <si>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</si>
  <si>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</si>
  <si>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</si>
  <si>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</si>
  <si>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</si>
  <si>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</si>
  <si>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</si>
  <si>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</si>
  <si>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</si>
  <si>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</si>
  <si>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</si>
  <si>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</si>
  <si>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</si>
  <si>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</si>
  <si>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</si>
  <si>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</si>
  <si>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</si>
  <si>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</si>
  <si>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</si>
  <si>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</si>
  <si>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</si>
  <si>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</si>
  <si>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</si>
  <si>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</si>
  <si>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</si>
  <si>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</si>
  <si>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</si>
  <si>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</si>
  <si>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</si>
  <si>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</si>
  <si>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</si>
  <si>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</si>
  <si>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</si>
  <si>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</si>
  <si>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</si>
  <si>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</si>
  <si>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</si>
  <si>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</si>
  <si>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</si>
  <si>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</si>
  <si>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</si>
  <si>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</si>
  <si>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</si>
  <si>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</si>
  <si>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</si>
  <si>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</si>
  <si>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</si>
  <si>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</si>
  <si>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</si>
  <si>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</si>
  <si>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</si>
  <si>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</si>
  <si>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</si>
  <si>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</si>
  <si>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</si>
  <si>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</si>
  <si>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</si>
  <si>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</si>
  <si>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</si>
  <si>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</si>
  <si>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</si>
  <si>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</si>
  <si>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</si>
  <si>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</si>
  <si>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</si>
  <si>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</si>
  <si>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</si>
  <si>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</si>
  <si>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</si>
  <si>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</si>
  <si>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</si>
  <si>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</si>
  <si>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</si>
  <si>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</si>
  <si>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</si>
  <si>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</si>
  <si>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</si>
  <si>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</si>
  <si>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</si>
  <si>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</si>
  <si>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</si>
  <si>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</si>
  <si>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</si>
  <si>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</si>
  <si>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</si>
  <si>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</si>
  <si>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</si>
  <si>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</si>
  <si>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</si>
  <si>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</si>
  <si>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</si>
  <si>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</si>
  <si>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</si>
  <si>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</si>
  <si>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</si>
  <si>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</si>
  <si>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</si>
  <si>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</si>
  <si>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</si>
  <si>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</si>
  <si>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</si>
  <si>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</si>
  <si>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</si>
  <si>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</si>
  <si>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</si>
  <si>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</si>
  <si>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</si>
  <si>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</si>
  <si>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</si>
  <si>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</si>
  <si>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</si>
  <si>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</si>
  <si>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</si>
  <si>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</si>
  <si>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</si>
  <si>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</si>
  <si>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</si>
  <si>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</si>
  <si>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</si>
  <si>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</si>
  <si>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</si>
  <si>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</si>
  <si>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</si>
  <si>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</si>
  <si>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</si>
  <si>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</si>
  <si>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</si>
  <si>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</si>
  <si>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</si>
  <si>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</si>
  <si>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</si>
  <si>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</si>
  <si>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</si>
  <si>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</si>
  <si>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</si>
  <si>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</si>
  <si>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</si>
  <si>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</si>
  <si>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</si>
  <si>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</si>
  <si>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</si>
  <si>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</si>
  <si>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</si>
  <si>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</si>
  <si>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</si>
  <si>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</si>
  <si>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</si>
  <si>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</si>
  <si>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</si>
  <si>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</si>
  <si>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</si>
  <si>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</si>
  <si>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</si>
  <si>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</si>
  <si>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</si>
  <si>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</si>
  <si>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</si>
  <si>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</si>
  <si>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</si>
  <si>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</si>
  <si>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</si>
  <si>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</si>
  <si>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</si>
  <si>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</si>
  <si>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</si>
  <si>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</si>
  <si>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</si>
  <si>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</si>
  <si>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</si>
  <si>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</si>
  <si>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</si>
  <si>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</si>
  <si>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</si>
  <si>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</si>
  <si>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</si>
  <si>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</si>
  <si>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</si>
  <si>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</si>
  <si>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</si>
  <si>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</si>
  <si>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</si>
  <si>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</si>
  <si>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</si>
  <si>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</si>
  <si>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</si>
  <si>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</si>
  <si>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</si>
  <si>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</si>
  <si>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</si>
  <si>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</si>
  <si>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</si>
  <si>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</si>
  <si>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</si>
  <si>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</si>
  <si>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</si>
  <si>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</si>
  <si>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</si>
  <si>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</si>
  <si>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</si>
  <si>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</si>
  <si>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</si>
  <si>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</si>
  <si>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</si>
  <si>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</si>
  <si>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</si>
  <si>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</si>
  <si>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</si>
  <si>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</si>
  <si>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</si>
  <si>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</si>
  <si>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</si>
  <si>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</si>
  <si>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</si>
  <si>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</si>
  <si>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</si>
  <si>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</si>
  <si>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</si>
  <si>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</si>
  <si>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</si>
  <si>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</si>
  <si>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</si>
  <si>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</si>
  <si>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</si>
  <si>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</si>
  <si>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</si>
  <si>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</si>
  <si>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</si>
  <si>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</si>
  <si>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</si>
  <si>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</si>
  <si>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</si>
  <si>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</si>
  <si>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</si>
  <si>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</si>
  <si>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</si>
  <si>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</si>
  <si>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</si>
  <si>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</si>
  <si>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</si>
  <si>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</si>
  <si>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</si>
  <si>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</si>
  <si>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</si>
  <si>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</si>
  <si>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</si>
  <si>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</si>
  <si>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</si>
  <si>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</si>
  <si>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</si>
  <si>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</si>
  <si>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</si>
  <si>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</si>
  <si>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</si>
  <si>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</si>
  <si>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</si>
  <si>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</si>
  <si>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</si>
  <si>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</si>
  <si>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</si>
  <si>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</si>
  <si>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</si>
  <si>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</si>
  <si>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</si>
  <si>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</si>
  <si>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</si>
  <si>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</si>
  <si>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</si>
  <si>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</si>
  <si>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</si>
  <si>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</si>
  <si>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</si>
  <si>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</si>
  <si>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</si>
  <si>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</si>
  <si>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</si>
  <si>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</si>
  <si>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</si>
  <si>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</si>
  <si>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</si>
  <si>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</si>
  <si>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</si>
  <si>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</si>
  <si>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</si>
  <si>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</si>
  <si>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</si>
  <si>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</si>
  <si>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</si>
  <si>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</si>
  <si>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</si>
  <si>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</si>
  <si>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</si>
  <si>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</si>
  <si>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</si>
  <si>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</si>
  <si>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</si>
  <si>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</si>
  <si>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</si>
  <si>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</si>
  <si>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</si>
  <si>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</si>
  <si>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</si>
  <si>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</si>
  <si>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</si>
  <si>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</si>
  <si>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</si>
  <si>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</si>
  <si>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</si>
  <si>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</si>
  <si>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</si>
  <si>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</si>
  <si>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</si>
  <si>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</si>
  <si>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</si>
  <si>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</si>
  <si>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</si>
  <si>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</si>
  <si>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</si>
  <si>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</si>
  <si>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</si>
  <si>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</si>
  <si>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</si>
  <si>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</si>
  <si>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</si>
  <si>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</si>
  <si>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</si>
  <si>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</si>
  <si>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</si>
  <si>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</si>
  <si>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</si>
  <si>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</si>
  <si>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</si>
  <si>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</si>
  <si>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</si>
  <si>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</si>
  <si>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</si>
  <si>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</si>
  <si>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</si>
  <si>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</si>
  <si>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</si>
  <si>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</si>
  <si>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</si>
  <si>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</si>
  <si>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</si>
  <si>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</si>
  <si>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</si>
  <si>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</si>
  <si>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</si>
  <si>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</si>
  <si>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</si>
  <si>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</si>
  <si>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</si>
  <si>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</si>
  <si>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</si>
  <si>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</si>
  <si>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</si>
  <si>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</si>
  <si>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</si>
  <si>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</si>
  <si>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</si>
  <si>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</si>
  <si>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</si>
  <si>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</si>
  <si>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</si>
  <si>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</si>
  <si>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</si>
  <si>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</si>
  <si>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</si>
  <si>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</si>
  <si>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</si>
  <si>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</si>
  <si>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</si>
  <si>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</si>
  <si>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</si>
  <si>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</si>
  <si>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</si>
  <si>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</si>
  <si>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</si>
  <si>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</si>
  <si>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</si>
  <si>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</si>
  <si>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</si>
  <si>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</si>
  <si>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</si>
  <si>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</si>
  <si>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</si>
  <si>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</si>
  <si>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</si>
  <si>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</si>
  <si>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</si>
  <si>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</si>
  <si>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</si>
  <si>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</si>
  <si>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</si>
  <si>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</si>
  <si>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</si>
  <si>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</si>
  <si>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</si>
  <si>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</si>
  <si>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</si>
  <si>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</si>
  <si>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</si>
  <si>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</si>
  <si>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</si>
  <si>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</si>
  <si>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</si>
  <si>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</si>
  <si>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</si>
  <si>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</si>
  <si>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</si>
  <si>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</si>
  <si>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</si>
  <si>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</si>
  <si>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</si>
  <si>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</si>
  <si>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</si>
  <si>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</si>
  <si>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</si>
  <si>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</si>
  <si>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</si>
  <si>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</si>
  <si>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</si>
  <si>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</si>
  <si>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</si>
  <si>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</si>
  <si>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</si>
  <si>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</si>
  <si>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</si>
  <si>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</si>
  <si>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</si>
  <si>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</si>
  <si>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</si>
  <si>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</si>
  <si>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</si>
  <si>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</si>
  <si>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</si>
  <si>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</si>
  <si>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</si>
  <si>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</si>
  <si>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</si>
  <si>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</si>
  <si>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</si>
  <si>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</si>
  <si>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</si>
  <si>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</si>
  <si>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</si>
  <si>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</si>
  <si>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</si>
  <si>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</si>
  <si>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</si>
  <si>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</si>
  <si>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</si>
  <si>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</si>
  <si>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</si>
  <si>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</si>
  <si>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</si>
  <si>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</si>
  <si>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</si>
  <si>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</si>
  <si>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</si>
  <si>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</si>
  <si>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</si>
  <si>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</si>
  <si>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</si>
  <si>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</si>
  <si>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</si>
  <si>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</si>
  <si>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</si>
  <si>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</si>
  <si>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</si>
  <si>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</si>
  <si>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</si>
  <si>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</si>
  <si>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</si>
  <si>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</si>
  <si>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</si>
  <si>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</si>
  <si>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</si>
  <si>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</si>
  <si>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</si>
  <si>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</si>
  <si>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</si>
  <si>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</si>
  <si>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</si>
  <si>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</si>
  <si>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</si>
  <si>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</si>
  <si>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</si>
  <si>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</si>
  <si>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</si>
  <si>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</si>
  <si>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</si>
  <si>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</si>
  <si>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</si>
  <si>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</si>
  <si>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</si>
  <si>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</si>
  <si>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</si>
  <si>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</si>
  <si>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</si>
  <si>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</si>
  <si>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</si>
  <si>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</si>
  <si>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</si>
  <si>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</si>
  <si>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</si>
  <si>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</si>
  <si>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</si>
  <si>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</si>
  <si>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</si>
  <si>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</si>
  <si>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</si>
  <si>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</si>
  <si>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</si>
  <si>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</si>
  <si>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</si>
  <si>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</si>
  <si>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</si>
  <si>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</si>
  <si>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</si>
  <si>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</si>
  <si>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</si>
  <si>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</si>
  <si>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</si>
  <si>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</si>
  <si>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</si>
  <si>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</si>
  <si>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</si>
  <si>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</si>
  <si>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</si>
  <si>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</si>
  <si>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</si>
  <si>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</si>
  <si>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</si>
  <si>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</si>
  <si>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</si>
  <si>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</si>
  <si>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</si>
  <si>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</si>
  <si>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</si>
  <si>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</si>
  <si>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</si>
  <si>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</si>
  <si>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</si>
  <si>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</si>
  <si>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</si>
  <si>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</si>
  <si>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</si>
  <si>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</si>
  <si>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</si>
  <si>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</si>
  <si>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</si>
  <si>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</si>
  <si>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</si>
  <si>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</si>
  <si>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</si>
  <si>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</si>
  <si>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</si>
  <si>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</si>
  <si>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</si>
  <si>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</si>
  <si>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</si>
  <si>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</si>
  <si>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</si>
  <si>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</si>
  <si>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</si>
  <si>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</si>
  <si>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</si>
  <si>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</si>
  <si>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</si>
  <si>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</si>
  <si>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</si>
  <si>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</si>
  <si>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</si>
  <si>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</si>
  <si>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</si>
  <si>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</si>
  <si>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</si>
  <si>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</si>
  <si>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</si>
  <si>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</si>
  <si>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</si>
  <si>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</si>
  <si>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</si>
  <si>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</si>
  <si>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</si>
  <si>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</si>
  <si>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</si>
  <si>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</si>
  <si>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</si>
  <si>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</si>
  <si>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</si>
  <si>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</si>
  <si>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</si>
  <si>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</si>
  <si>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</si>
  <si>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</si>
  <si>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</si>
  <si>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</si>
  <si>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</si>
  <si>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</si>
  <si>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</si>
  <si>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</si>
  <si>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</si>
  <si>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</si>
  <si>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</si>
  <si>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</si>
  <si>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</si>
  <si>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</si>
  <si>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</si>
  <si>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</si>
  <si>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</si>
  <si>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</si>
  <si>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</si>
  <si>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</si>
  <si>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</si>
  <si>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</si>
  <si>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</si>
  <si>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</si>
  <si>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</si>
  <si>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</si>
  <si>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</si>
  <si>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</si>
  <si>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</si>
  <si>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</si>
  <si>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</si>
  <si>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</si>
  <si>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</si>
  <si>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</si>
  <si>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</si>
  <si>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</si>
  <si>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</si>
  <si>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</si>
  <si>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</si>
  <si>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</si>
  <si>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</si>
  <si>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</si>
  <si>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</si>
  <si>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</si>
  <si>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</si>
  <si>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</si>
  <si>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</si>
  <si>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</si>
  <si>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</si>
  <si>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</si>
  <si>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</si>
  <si>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</si>
  <si>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</si>
  <si>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</si>
  <si>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</si>
  <si>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</si>
  <si>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</si>
  <si>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</si>
  <si>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</si>
  <si>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</si>
  <si>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</si>
  <si>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</si>
  <si>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</si>
  <si>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</si>
  <si>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</si>
  <si>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</si>
  <si>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</si>
  <si>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</si>
  <si>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</si>
  <si>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</si>
  <si>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</si>
  <si>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</si>
  <si>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</si>
  <si>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</si>
  <si>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</si>
  <si>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</si>
  <si>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</si>
  <si>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</si>
  <si>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</si>
  <si>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</si>
  <si>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</si>
  <si>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</si>
  <si>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</si>
  <si>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</si>
  <si>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</si>
  <si>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</si>
  <si>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</si>
  <si>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</si>
  <si>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</si>
  <si>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</si>
  <si>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</si>
  <si>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</si>
  <si>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</si>
  <si>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</si>
  <si>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</si>
  <si>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</si>
  <si>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</si>
  <si>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</si>
  <si>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</si>
  <si>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</si>
  <si>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</si>
  <si>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</si>
  <si>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</si>
  <si>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</si>
  <si>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</si>
  <si>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</si>
  <si>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</si>
  <si>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</si>
  <si>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</si>
  <si>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</si>
  <si>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</si>
  <si>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</si>
  <si>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</si>
  <si>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</si>
  <si>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</si>
  <si>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</si>
  <si>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</si>
  <si>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</si>
  <si>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</si>
  <si>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</si>
  <si>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</si>
  <si>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</si>
  <si>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</si>
  <si>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</si>
  <si>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</si>
  <si>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</si>
  <si>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</si>
  <si>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</si>
  <si>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</si>
  <si>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</si>
  <si>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</si>
  <si>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</si>
  <si>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</si>
  <si>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</si>
  <si>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</si>
  <si>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</si>
  <si>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</si>
  <si>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</si>
  <si>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</si>
  <si>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</si>
  <si>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</si>
  <si>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</si>
  <si>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</si>
  <si>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</si>
  <si>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</si>
  <si>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</si>
  <si>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</si>
  <si>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</si>
  <si>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</si>
  <si>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</si>
  <si>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</si>
  <si>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</si>
  <si>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</si>
  <si>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</si>
  <si>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</si>
  <si>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</si>
  <si>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</si>
  <si>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</si>
  <si>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</si>
  <si>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</si>
  <si>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</si>
  <si>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</si>
  <si>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</si>
  <si>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</si>
  <si>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</si>
  <si>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</si>
  <si>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</si>
  <si>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</si>
  <si>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</si>
  <si>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</si>
  <si>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</si>
  <si>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</si>
  <si>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</si>
  <si>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</si>
  <si>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</si>
  <si>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</si>
  <si>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</si>
  <si>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</si>
  <si>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</si>
  <si>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</si>
  <si>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</si>
  <si>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</si>
  <si>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</si>
  <si>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</si>
  <si>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</si>
  <si>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</si>
  <si>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</si>
  <si>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</si>
  <si>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</si>
  <si>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</si>
  <si>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</si>
  <si>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</si>
  <si>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</si>
  <si>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</si>
  <si>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</si>
  <si>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</si>
  <si>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</si>
  <si>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</si>
  <si>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</si>
  <si>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</si>
  <si>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</si>
  <si>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</si>
  <si>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</si>
  <si>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</si>
  <si>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</si>
  <si>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</si>
  <si>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</si>
  <si>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</si>
  <si>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</si>
  <si>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</si>
  <si>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</si>
  <si>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</si>
  <si>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</si>
  <si>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</si>
  <si>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</si>
  <si>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</si>
  <si>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</si>
  <si>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</si>
  <si>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</si>
  <si>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</si>
  <si>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</si>
  <si>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</si>
  <si>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</si>
  <si>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</si>
  <si>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</si>
  <si>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</si>
  <si>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</si>
  <si>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</si>
  <si>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</si>
  <si>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</si>
  <si>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</si>
  <si>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</si>
  <si>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</si>
  <si>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</si>
  <si>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</si>
  <si>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</si>
  <si>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</si>
  <si>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</si>
  <si>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</si>
  <si>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</si>
  <si>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</si>
  <si>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</si>
  <si>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</si>
  <si>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</si>
  <si>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</si>
  <si>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</si>
  <si>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</si>
  <si>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</si>
  <si>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</si>
  <si>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</si>
  <si>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</si>
  <si>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</si>
  <si>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</si>
  <si>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</si>
  <si>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</si>
  <si>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</si>
  <si>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</si>
  <si>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</si>
  <si>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</si>
  <si>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</si>
  <si>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</si>
  <si>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</si>
  <si>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</si>
  <si>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</si>
  <si>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</si>
  <si>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</si>
  <si>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</si>
  <si>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</si>
  <si>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</si>
  <si>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</si>
  <si>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</si>
  <si>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</si>
  <si>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</si>
  <si>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</si>
  <si>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</si>
  <si>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</si>
  <si>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</si>
  <si>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</si>
  <si>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</si>
  <si>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</si>
  <si>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</si>
  <si>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</si>
  <si>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</si>
  <si>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</si>
  <si>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</si>
  <si>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</si>
  <si>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</si>
  <si>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</si>
  <si>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</si>
  <si>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</si>
  <si>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</si>
  <si>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</si>
  <si>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</si>
  <si>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</si>
  <si>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</si>
  <si>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</si>
  <si>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</si>
  <si>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</si>
  <si>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</si>
  <si>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</si>
  <si>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</si>
  <si>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</si>
  <si>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</si>
  <si>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</si>
  <si>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</si>
  <si>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</si>
  <si>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</si>
  <si>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</si>
  <si>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</si>
  <si>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</si>
  <si>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</si>
  <si>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</si>
  <si>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</si>
  <si>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</si>
  <si>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</si>
  <si>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</si>
  <si>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</si>
  <si>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</si>
  <si>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</si>
  <si>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</si>
  <si>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</si>
  <si>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</si>
  <si>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</si>
  <si>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</si>
  <si>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</si>
  <si>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</si>
  <si>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</si>
  <si>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</si>
  <si>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</si>
  <si>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</si>
  <si>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</si>
  <si>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</si>
  <si>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</si>
  <si>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</si>
  <si>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</si>
  <si>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</si>
  <si>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</si>
  <si>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</si>
  <si>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</si>
  <si>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</si>
  <si>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</si>
  <si>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</si>
  <si>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</si>
  <si>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</si>
  <si>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</si>
  <si>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</si>
  <si>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</si>
  <si>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</si>
  <si>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</si>
  <si>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</si>
  <si>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</si>
  <si>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</si>
  <si>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</si>
  <si>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</si>
  <si>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</si>
  <si>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</si>
  <si>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</si>
  <si>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</si>
  <si>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</si>
  <si>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</si>
  <si>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</si>
  <si>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</si>
  <si>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</si>
  <si>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</si>
  <si>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</si>
  <si>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</si>
  <si>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</si>
  <si>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</si>
  <si>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</si>
  <si>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</si>
  <si>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</si>
  <si>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</si>
  <si>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</si>
  <si>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</si>
  <si>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</si>
  <si>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</si>
  <si>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</si>
  <si>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</si>
  <si>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</si>
  <si>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</si>
  <si>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</si>
  <si>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</si>
  <si>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</si>
  <si>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</si>
  <si>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</si>
  <si>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</si>
  <si>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</si>
  <si>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</si>
  <si>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</si>
  <si>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</si>
  <si>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</si>
  <si>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</si>
  <si>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</si>
  <si>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</si>
  <si>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</si>
  <si>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</si>
  <si>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</si>
  <si>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</si>
  <si>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</si>
  <si>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</si>
  <si>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</si>
  <si>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</si>
  <si>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</si>
  <si>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</si>
  <si>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</si>
  <si>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</si>
  <si>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</si>
  <si>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</si>
  <si>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</si>
  <si>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</si>
  <si>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</si>
  <si>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</si>
  <si>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</si>
  <si>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</si>
  <si>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</si>
  <si>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</si>
  <si>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</si>
  <si>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</si>
  <si>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</si>
  <si>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</si>
  <si>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</si>
  <si>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</si>
  <si>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</si>
  <si>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</si>
  <si>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</si>
  <si>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</si>
  <si>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</si>
  <si>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</si>
  <si>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</si>
  <si>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</si>
  <si>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</si>
  <si>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</si>
  <si>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</si>
  <si>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</si>
  <si>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</si>
  <si>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</si>
  <si>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</si>
  <si>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</si>
  <si>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</si>
  <si>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</si>
  <si>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</si>
  <si>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</si>
  <si>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</si>
  <si>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</si>
  <si>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</si>
  <si>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</si>
  <si>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</si>
  <si>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</si>
  <si>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</si>
  <si>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</si>
  <si>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</si>
  <si>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</si>
  <si>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</si>
  <si>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</si>
  <si>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</si>
  <si>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</si>
  <si>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</si>
  <si>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</si>
  <si>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</si>
  <si>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</si>
  <si>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</si>
  <si>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</si>
  <si>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</si>
  <si>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</si>
  <si>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</si>
  <si>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</si>
  <si>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</si>
  <si>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</si>
  <si>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</si>
  <si>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</si>
  <si>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</si>
  <si>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</si>
  <si>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</si>
  <si>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</si>
  <si>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</si>
  <si>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</si>
  <si>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</si>
  <si>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</si>
  <si>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</si>
  <si>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</si>
  <si>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</si>
  <si>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</si>
  <si>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</si>
  <si>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</si>
  <si>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</si>
  <si>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</si>
  <si>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</si>
  <si>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</si>
  <si>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</si>
  <si>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</si>
  <si>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</si>
  <si>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</si>
  <si>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</si>
  <si>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</si>
  <si>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</si>
  <si>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</si>
  <si>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</si>
  <si>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</si>
  <si>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</si>
  <si>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</si>
  <si>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</si>
  <si>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</si>
  <si>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</si>
  <si>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</si>
  <si>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</si>
  <si>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</si>
  <si>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</si>
  <si>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</si>
  <si>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</si>
  <si>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</si>
  <si>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</si>
  <si>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</si>
  <si>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</si>
  <si>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</si>
  <si>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</si>
  <si>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</si>
  <si>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</si>
  <si>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</si>
  <si>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</si>
  <si>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</si>
  <si>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</si>
  <si>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</si>
  <si>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</si>
  <si>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</si>
  <si>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</si>
  <si>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</si>
  <si>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</si>
  <si>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</si>
  <si>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</si>
  <si>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</si>
  <si>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</si>
  <si>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</si>
  <si>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</si>
  <si>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</si>
  <si>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</si>
  <si>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</si>
  <si>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</si>
  <si>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</si>
  <si>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</si>
  <si>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</si>
  <si>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</si>
  <si>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</si>
  <si>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</si>
  <si>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</si>
  <si>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</si>
  <si>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</si>
  <si>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</si>
  <si>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</si>
  <si>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</si>
  <si>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</si>
  <si>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</si>
  <si>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</si>
  <si>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</si>
  <si>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</si>
  <si>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</si>
  <si>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</si>
  <si>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</si>
  <si>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</si>
  <si>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</si>
  <si>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</si>
  <si>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</si>
  <si>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</si>
  <si>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</si>
  <si>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</si>
  <si>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</si>
  <si>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</si>
  <si>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</si>
  <si>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</si>
  <si>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</si>
  <si>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</si>
  <si>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</si>
  <si>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</si>
  <si>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</si>
  <si>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</si>
  <si>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</si>
  <si>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</si>
  <si>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</si>
  <si>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</si>
  <si>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</si>
  <si>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</si>
  <si>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</si>
  <si>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</si>
  <si>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</si>
  <si>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</si>
  <si>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</si>
  <si>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</si>
  <si>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</si>
  <si>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</si>
  <si>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</si>
  <si>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</si>
  <si>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</si>
  <si>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</si>
  <si>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</si>
  <si>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</si>
  <si>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</si>
  <si>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</si>
  <si>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</si>
  <si>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</si>
  <si>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</si>
  <si>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</si>
  <si>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</si>
  <si>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</si>
  <si>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</si>
  <si>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</si>
  <si>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</si>
  <si>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</si>
  <si>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</si>
  <si>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</si>
  <si>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</si>
  <si>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</si>
  <si>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</si>
  <si>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</si>
  <si>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</si>
  <si>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</si>
  <si>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</si>
  <si>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</si>
  <si>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</si>
  <si>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</si>
  <si>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</si>
  <si>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</si>
  <si>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</si>
  <si>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</si>
  <si>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</si>
  <si>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</si>
  <si>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</si>
  <si>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</si>
  <si>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</si>
  <si>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</si>
  <si>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</si>
  <si>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</si>
  <si>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</si>
  <si>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</si>
  <si>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</si>
  <si>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</si>
  <si>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</si>
  <si>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</si>
  <si>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</si>
  <si>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</si>
  <si>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</si>
  <si>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</si>
  <si>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</si>
  <si>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</si>
  <si>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</si>
  <si>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</si>
  <si>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</si>
  <si>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</si>
  <si>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</si>
  <si>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</si>
  <si>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</si>
  <si>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</si>
  <si>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</si>
  <si>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</si>
  <si>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</si>
  <si>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</si>
  <si>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</si>
  <si>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</si>
  <si>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</si>
  <si>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</si>
  <si>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</si>
  <si>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</si>
  <si>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</si>
  <si>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</si>
  <si>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</si>
  <si>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</si>
  <si>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</si>
  <si>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</si>
  <si>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</si>
  <si>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</si>
  <si>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</si>
  <si>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</si>
  <si>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</si>
  <si>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</si>
  <si>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</si>
  <si>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</si>
  <si>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</si>
  <si>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</si>
  <si>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</si>
  <si>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</si>
  <si>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</si>
  <si>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</si>
  <si>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</si>
  <si>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</si>
  <si>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</si>
  <si>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</si>
  <si>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</si>
  <si>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</si>
  <si>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</si>
  <si>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</si>
  <si>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</si>
  <si>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</si>
  <si>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</si>
  <si>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</si>
  <si>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</si>
  <si>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</si>
  <si>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</si>
  <si>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</si>
  <si>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</si>
  <si>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</si>
  <si>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</si>
  <si>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</si>
  <si>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</si>
  <si>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</si>
  <si>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</si>
  <si>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</si>
  <si>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</si>
  <si>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</si>
  <si>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</si>
  <si>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</si>
  <si>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</si>
  <si>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</si>
  <si>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</si>
  <si>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</si>
  <si>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</si>
  <si>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</si>
  <si>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</si>
  <si>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</si>
  <si>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</si>
  <si>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</si>
  <si>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</si>
  <si>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</si>
  <si>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</si>
  <si>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</si>
  <si>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</si>
  <si>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</si>
  <si>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</si>
  <si>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</si>
  <si>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</si>
  <si>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</si>
  <si>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</si>
  <si>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</si>
  <si>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</si>
  <si>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</si>
  <si>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</si>
  <si>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</si>
  <si>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</si>
  <si>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</si>
  <si>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</si>
  <si>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</si>
  <si>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</si>
  <si>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</si>
  <si>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</si>
  <si>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</si>
  <si>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</si>
  <si>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</si>
  <si>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</si>
  <si>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</si>
  <si>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</si>
  <si>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</si>
  <si>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</si>
  <si>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</si>
  <si>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</si>
  <si>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</si>
  <si>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</si>
  <si>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</si>
  <si>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</si>
  <si>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</si>
  <si>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</si>
  <si>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</si>
  <si>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</si>
  <si>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</si>
  <si>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</si>
  <si>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</si>
  <si>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</si>
  <si>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</si>
  <si>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</si>
  <si>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</si>
  <si>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</si>
  <si>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</si>
  <si>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</si>
  <si>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</si>
  <si>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</si>
  <si>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</si>
  <si>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</si>
  <si>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</si>
  <si>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</si>
  <si>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</si>
  <si>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</si>
  <si>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</si>
  <si>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</si>
  <si>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</si>
  <si>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</si>
  <si>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</si>
  <si>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</si>
  <si>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</si>
  <si>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</si>
  <si>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</si>
  <si>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</si>
  <si>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</si>
  <si>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</si>
  <si>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</si>
  <si>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</si>
  <si>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</si>
  <si>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</si>
  <si>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</si>
  <si>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</si>
  <si>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</si>
  <si>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</si>
  <si>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</si>
  <si>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</si>
  <si>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</si>
  <si>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</si>
  <si>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</si>
  <si>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</si>
  <si>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</si>
  <si>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</si>
  <si>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</si>
  <si>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</si>
  <si>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</si>
  <si>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</si>
  <si>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</si>
  <si>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</si>
  <si>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</si>
  <si>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</si>
  <si>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</si>
  <si>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</si>
  <si>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</si>
  <si>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</si>
  <si>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</si>
  <si>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</si>
  <si>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</si>
  <si>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</si>
  <si>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</si>
  <si>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</si>
  <si>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</si>
  <si>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</si>
  <si>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</si>
  <si>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</si>
  <si>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</si>
  <si>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</si>
  <si>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</si>
  <si>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</si>
  <si>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</si>
  <si>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</si>
  <si>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</si>
  <si>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</si>
  <si>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</si>
  <si>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</si>
  <si>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</si>
  <si>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</si>
  <si>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</si>
  <si>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</si>
  <si>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</si>
  <si>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</si>
  <si>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</si>
  <si>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</si>
  <si>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</si>
  <si>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</si>
  <si>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</si>
  <si>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</si>
  <si>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</si>
  <si>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</si>
  <si>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</si>
  <si>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</si>
  <si>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</si>
  <si>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</si>
  <si>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</si>
  <si>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</si>
  <si>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</si>
  <si>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</si>
  <si>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</si>
  <si>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</si>
  <si>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</si>
  <si>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</si>
  <si>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</si>
  <si>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</si>
  <si>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</si>
  <si>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</si>
  <si>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</si>
  <si>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"MEDIAN"</t>
  </si>
  <si>
    <t>"MAD"</t>
  </si>
  <si>
    <t>"IQR"</t>
  </si>
  <si>
    <t>STD_SIGMA "RANGE"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</si>
  <si>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</si>
  <si>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</si>
  <si>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</si>
  <si>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</si>
  <si>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</si>
  <si>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</si>
  <si>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</si>
  <si>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</si>
  <si>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</si>
  <si>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</si>
  <si>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"Q" STD_SUB_1</t>
  </si>
  <si>
    <t>"Q" STD_SUB_3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</si>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</sst>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822" zoomScaleNormal="75" zoomScalePageLayoutView="75" workbookViewId="0">
      <selection activeCell="F1843" sqref="F184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4824</v>
      </c>
      <c r="M3" s="57" t="s">
        <v>4881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4824</v>
      </c>
      <c r="M6" s="57" t="s">
        <v>4884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4824</v>
      </c>
      <c r="M7" s="57" t="s">
        <v>4885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4864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4824</v>
      </c>
      <c r="M8" s="57" t="s">
        <v>4885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4865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4824</v>
      </c>
      <c r="M9" s="57" t="s">
        <v>4881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4824</v>
      </c>
      <c r="M10" s="57" t="s">
        <v>4886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4824</v>
      </c>
      <c r="M11" s="57" t="s">
        <v>4886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4824</v>
      </c>
      <c r="M12" s="57" t="s">
        <v>4886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4824</v>
      </c>
      <c r="M13" s="57" t="s">
        <v>4886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4824</v>
      </c>
      <c r="M14" s="57" t="s">
        <v>4886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4824</v>
      </c>
      <c r="M15" s="57" t="s">
        <v>4886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4824</v>
      </c>
      <c r="M16" s="57" t="s">
        <v>4887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4824</v>
      </c>
      <c r="M17" s="57" t="s">
        <v>4887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4824</v>
      </c>
      <c r="M18" s="57" t="s">
        <v>4881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4824</v>
      </c>
      <c r="M19" s="57" t="s">
        <v>4881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4824</v>
      </c>
      <c r="M20" s="57" t="s">
        <v>4887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4824</v>
      </c>
      <c r="M21" s="57" t="s">
        <v>4887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4824</v>
      </c>
      <c r="M22" s="57" t="s">
        <v>4887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4824</v>
      </c>
      <c r="M23" s="57" t="s">
        <v>4887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4824</v>
      </c>
      <c r="M24" s="57" t="s">
        <v>4887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4824</v>
      </c>
      <c r="M25" s="57" t="s">
        <v>4888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4824</v>
      </c>
      <c r="M26" s="57" t="s">
        <v>4888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4824</v>
      </c>
      <c r="M27" s="57" t="s">
        <v>4881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4824</v>
      </c>
      <c r="M28" s="57" t="s">
        <v>4881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4824</v>
      </c>
      <c r="M29" s="57" t="s">
        <v>4881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4824</v>
      </c>
      <c r="M30" s="57" t="s">
        <v>4881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4824</v>
      </c>
      <c r="M31" s="57" t="s">
        <v>4881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4824</v>
      </c>
      <c r="M32" s="57" t="s">
        <v>4881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4824</v>
      </c>
      <c r="M33" s="57" t="s">
        <v>4881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4824</v>
      </c>
      <c r="M34" s="57" t="s">
        <v>4881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4824</v>
      </c>
      <c r="M35" s="57" t="s">
        <v>4881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4824</v>
      </c>
      <c r="M36" s="57" t="s">
        <v>4881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4824</v>
      </c>
      <c r="M37" s="57" t="s">
        <v>4881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4824</v>
      </c>
      <c r="M38" s="57" t="s">
        <v>4881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4824</v>
      </c>
      <c r="M39" s="57" t="s">
        <v>4881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4824</v>
      </c>
      <c r="M40" s="57" t="s">
        <v>4881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4632</v>
      </c>
      <c r="L41" s="57" t="s">
        <v>4824</v>
      </c>
      <c r="M41" s="57" t="s">
        <v>4881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4824</v>
      </c>
      <c r="M42" s="57" t="s">
        <v>4881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4824</v>
      </c>
      <c r="M43" s="57" t="s">
        <v>4882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4632</v>
      </c>
      <c r="L44" s="57" t="s">
        <v>4824</v>
      </c>
      <c r="M44" s="57" t="s">
        <v>4881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4632</v>
      </c>
      <c r="L45" s="57" t="s">
        <v>4824</v>
      </c>
      <c r="M45" s="57" t="s">
        <v>4881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4632</v>
      </c>
      <c r="L46" s="57" t="s">
        <v>4824</v>
      </c>
      <c r="M46" s="57" t="s">
        <v>4881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4824</v>
      </c>
      <c r="M47" s="57" t="s">
        <v>4881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4879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4824</v>
      </c>
      <c r="M48" s="57" t="s">
        <v>4886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4824</v>
      </c>
      <c r="M49" s="57" t="s">
        <v>4886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4824</v>
      </c>
      <c r="M50" s="57" t="s">
        <v>4886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4824</v>
      </c>
      <c r="M51" s="57" t="s">
        <v>4886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4824</v>
      </c>
      <c r="M52" s="57" t="s">
        <v>4886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4824</v>
      </c>
      <c r="M53" s="57" t="s">
        <v>4886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4825</v>
      </c>
      <c r="M54" s="57" t="s">
        <v>4881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4825</v>
      </c>
      <c r="M55" s="57" t="s">
        <v>4881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4824</v>
      </c>
      <c r="M56" s="57" t="s">
        <v>4886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4824</v>
      </c>
      <c r="M57" s="57" t="s">
        <v>4886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4824</v>
      </c>
      <c r="M58" s="57" t="s">
        <v>4886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4824</v>
      </c>
      <c r="M59" s="57" t="s">
        <v>4886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4824</v>
      </c>
      <c r="M60" s="57" t="s">
        <v>4886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4824</v>
      </c>
      <c r="M61" s="57" t="s">
        <v>4886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4824</v>
      </c>
      <c r="M62" s="57" t="s">
        <v>4881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4824</v>
      </c>
      <c r="M63" s="57" t="s">
        <v>4881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4824</v>
      </c>
      <c r="M64" s="57" t="s">
        <v>4881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4824</v>
      </c>
      <c r="M65" s="57" t="s">
        <v>4881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4825</v>
      </c>
      <c r="M66" s="57" t="s">
        <v>4881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4824</v>
      </c>
      <c r="M67" s="57" t="s">
        <v>4881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4824</v>
      </c>
      <c r="M68" s="57" t="s">
        <v>4881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4824</v>
      </c>
      <c r="M69" s="57" t="s">
        <v>4881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4825</v>
      </c>
      <c r="M70" s="57" t="s">
        <v>4881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4824</v>
      </c>
      <c r="M71" s="57" t="s">
        <v>4881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4824</v>
      </c>
      <c r="M72" s="57" t="s">
        <v>4881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4829</v>
      </c>
      <c r="F73" s="58" t="s">
        <v>4830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4825</v>
      </c>
      <c r="M73" s="57" t="s">
        <v>4881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4825</v>
      </c>
      <c r="M74" s="57" t="s">
        <v>4881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4824</v>
      </c>
      <c r="M75" s="57" t="s">
        <v>4881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4825</v>
      </c>
      <c r="M76" s="57" t="s">
        <v>4881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4825</v>
      </c>
      <c r="M77" s="57" t="s">
        <v>4881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4824</v>
      </c>
      <c r="M78" s="57" t="s">
        <v>4881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4825</v>
      </c>
      <c r="M79" s="57" t="s">
        <v>4881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4825</v>
      </c>
      <c r="M80" s="57" t="s">
        <v>4881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4825</v>
      </c>
      <c r="M81" s="57" t="s">
        <v>4881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4895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4824</v>
      </c>
      <c r="M82" s="57" t="s">
        <v>4886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4825</v>
      </c>
      <c r="M83" s="57" t="s">
        <v>4881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4825</v>
      </c>
      <c r="M84" s="57" t="s">
        <v>4881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4825</v>
      </c>
      <c r="M85" s="57" t="s">
        <v>4881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4825</v>
      </c>
      <c r="M86" s="57" t="s">
        <v>4881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4825</v>
      </c>
      <c r="M87" s="57" t="s">
        <v>4881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4825</v>
      </c>
      <c r="M88" s="57" t="s">
        <v>4881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4825</v>
      </c>
      <c r="M89" s="57" t="s">
        <v>4881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4825</v>
      </c>
      <c r="M90" s="57" t="s">
        <v>4881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4825</v>
      </c>
      <c r="M91" s="57" t="s">
        <v>4881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4831</v>
      </c>
      <c r="F92" s="58" t="s">
        <v>4831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4825</v>
      </c>
      <c r="M92" s="57" t="s">
        <v>4881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4832</v>
      </c>
      <c r="F93" s="58" t="s">
        <v>4832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4825</v>
      </c>
      <c r="M93" s="57" t="s">
        <v>4881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4824</v>
      </c>
      <c r="M94" s="57" t="s">
        <v>4881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4824</v>
      </c>
      <c r="M95" s="57" t="s">
        <v>4881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4824</v>
      </c>
      <c r="M96" s="57" t="s">
        <v>4886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4824</v>
      </c>
      <c r="M97" s="57" t="s">
        <v>4886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4824</v>
      </c>
      <c r="M98" s="57" t="s">
        <v>4881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4824</v>
      </c>
      <c r="M99" s="57" t="s">
        <v>4881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4824</v>
      </c>
      <c r="M100" s="57" t="s">
        <v>4881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4824</v>
      </c>
      <c r="M101" s="57" t="s">
        <v>4881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4824</v>
      </c>
      <c r="M102" s="57" t="s">
        <v>4881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4824</v>
      </c>
      <c r="M103" s="57" t="s">
        <v>4881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4824</v>
      </c>
      <c r="M104" s="57" t="s">
        <v>4881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4825</v>
      </c>
      <c r="M105" s="57" t="s">
        <v>4881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4695</v>
      </c>
      <c r="D106" s="53" t="s">
        <v>4573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4824</v>
      </c>
      <c r="M106" s="57" t="s">
        <v>4886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4825</v>
      </c>
      <c r="M107" s="57" t="s">
        <v>4881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4825</v>
      </c>
      <c r="M108" s="57" t="s">
        <v>4881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4825</v>
      </c>
      <c r="M109" s="57" t="s">
        <v>4881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4825</v>
      </c>
      <c r="M110" s="57" t="s">
        <v>4881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4824</v>
      </c>
      <c r="M111" s="57" t="s">
        <v>4881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4824</v>
      </c>
      <c r="M112" s="57" t="s">
        <v>4881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4825</v>
      </c>
      <c r="M113" s="57" t="s">
        <v>4881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4824</v>
      </c>
      <c r="M114" s="57" t="s">
        <v>4881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4824</v>
      </c>
      <c r="M115" s="57" t="s">
        <v>4888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4824</v>
      </c>
      <c r="M116" s="57" t="s">
        <v>4888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4824</v>
      </c>
      <c r="M117" s="57" t="s">
        <v>4888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4824</v>
      </c>
      <c r="M118" s="57" t="s">
        <v>4881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4824</v>
      </c>
      <c r="M119" s="57" t="s">
        <v>4889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4824</v>
      </c>
      <c r="M120" s="57" t="s">
        <v>4881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4824</v>
      </c>
      <c r="M121" s="57" t="s">
        <v>4881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4824</v>
      </c>
      <c r="M122" s="57" t="s">
        <v>4881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4824</v>
      </c>
      <c r="M123" s="57" t="s">
        <v>4881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4824</v>
      </c>
      <c r="M124" s="57" t="s">
        <v>4881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4824</v>
      </c>
      <c r="M125" s="57" t="s">
        <v>4881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4824</v>
      </c>
      <c r="M126" s="57" t="s">
        <v>4881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4825</v>
      </c>
      <c r="M127" s="57" t="s">
        <v>4881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4824</v>
      </c>
      <c r="M128" s="57" t="s">
        <v>4881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4824</v>
      </c>
      <c r="M129" s="57" t="s">
        <v>4881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4824</v>
      </c>
      <c r="M130" s="57" t="s">
        <v>4881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4824</v>
      </c>
      <c r="M131" s="57" t="s">
        <v>4881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4632</v>
      </c>
      <c r="L132" s="107" t="s">
        <v>4824</v>
      </c>
      <c r="M132" s="57" t="s">
        <v>4886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4824</v>
      </c>
      <c r="M137" s="57" t="s">
        <v>4881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4824</v>
      </c>
      <c r="M138" s="57" t="s">
        <v>4881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4824</v>
      </c>
      <c r="M139" s="57" t="s">
        <v>4881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4824</v>
      </c>
      <c r="M140" s="57" t="s">
        <v>4881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4824</v>
      </c>
      <c r="M141" s="57" t="s">
        <v>4881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4824</v>
      </c>
      <c r="M142" s="57" t="s">
        <v>4881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4824</v>
      </c>
      <c r="M143" s="57" t="s">
        <v>4881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4824</v>
      </c>
      <c r="M144" s="57" t="s">
        <v>4881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4824</v>
      </c>
      <c r="M145" s="57" t="s">
        <v>4881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4824</v>
      </c>
      <c r="M146" s="57" t="s">
        <v>4881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4824</v>
      </c>
      <c r="M147" s="57" t="s">
        <v>4881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4824</v>
      </c>
      <c r="M148" s="57" t="s">
        <v>4881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4824</v>
      </c>
      <c r="M149" s="57" t="s">
        <v>4881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4824</v>
      </c>
      <c r="M150" s="57" t="s">
        <v>4881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4824</v>
      </c>
      <c r="M151" s="57" t="s">
        <v>4881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4824</v>
      </c>
      <c r="M152" s="57" t="s">
        <v>4881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4824</v>
      </c>
      <c r="M153" s="57" t="s">
        <v>4881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4824</v>
      </c>
      <c r="M154" s="57" t="s">
        <v>4881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4824</v>
      </c>
      <c r="M155" s="57" t="s">
        <v>4881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4824</v>
      </c>
      <c r="M156" s="57" t="s">
        <v>4881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4824</v>
      </c>
      <c r="M157" s="57" t="s">
        <v>4881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4824</v>
      </c>
      <c r="M158" s="57" t="s">
        <v>4881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4824</v>
      </c>
      <c r="M159" s="57" t="s">
        <v>4881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4824</v>
      </c>
      <c r="M160" s="57" t="s">
        <v>4881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4824</v>
      </c>
      <c r="M161" s="57" t="s">
        <v>4881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4824</v>
      </c>
      <c r="M162" s="57" t="s">
        <v>4881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4824</v>
      </c>
      <c r="M163" s="57" t="s">
        <v>4881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4824</v>
      </c>
      <c r="M164" s="57" t="s">
        <v>4881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4824</v>
      </c>
      <c r="M165" s="57" t="s">
        <v>4881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4824</v>
      </c>
      <c r="M166" s="57" t="s">
        <v>4881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4824</v>
      </c>
      <c r="M167" s="57" t="s">
        <v>4881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4824</v>
      </c>
      <c r="M168" s="57" t="s">
        <v>4881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4824</v>
      </c>
      <c r="M169" s="57" t="s">
        <v>4881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4824</v>
      </c>
      <c r="M170" s="57" t="s">
        <v>4881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4824</v>
      </c>
      <c r="M171" s="57" t="s">
        <v>4881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4824</v>
      </c>
      <c r="M172" s="57" t="s">
        <v>4881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4824</v>
      </c>
      <c r="M173" s="57" t="s">
        <v>4881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4824</v>
      </c>
      <c r="M174" s="57" t="s">
        <v>4881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4824</v>
      </c>
      <c r="M175" s="57" t="s">
        <v>4881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4824</v>
      </c>
      <c r="M176" s="57" t="s">
        <v>4881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4824</v>
      </c>
      <c r="M177" s="57" t="s">
        <v>4881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4824</v>
      </c>
      <c r="M178" s="57" t="s">
        <v>4881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4824</v>
      </c>
      <c r="M179" s="57" t="s">
        <v>4881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4824</v>
      </c>
      <c r="M180" s="57" t="s">
        <v>4881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4824</v>
      </c>
      <c r="M181" s="57" t="s">
        <v>4881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4824</v>
      </c>
      <c r="M182" s="57" t="s">
        <v>4881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4824</v>
      </c>
      <c r="M183" s="57" t="s">
        <v>4881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4824</v>
      </c>
      <c r="M184" s="57" t="s">
        <v>4881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4824</v>
      </c>
      <c r="M185" s="57" t="s">
        <v>4881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4824</v>
      </c>
      <c r="M186" s="57" t="s">
        <v>4881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4824</v>
      </c>
      <c r="M187" s="57" t="s">
        <v>4881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4824</v>
      </c>
      <c r="M188" s="57" t="s">
        <v>4881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4824</v>
      </c>
      <c r="M189" s="57" t="s">
        <v>4881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4824</v>
      </c>
      <c r="M190" s="57" t="s">
        <v>4881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4824</v>
      </c>
      <c r="M191" s="57" t="s">
        <v>4881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4824</v>
      </c>
      <c r="M192" s="57" t="s">
        <v>4881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4824</v>
      </c>
      <c r="M193" s="57" t="s">
        <v>4881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4824</v>
      </c>
      <c r="M194" s="57" t="s">
        <v>4881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4824</v>
      </c>
      <c r="M195" s="57" t="s">
        <v>4881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4824</v>
      </c>
      <c r="M196" s="57" t="s">
        <v>4881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4824</v>
      </c>
      <c r="M197" s="57" t="s">
        <v>4881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4824</v>
      </c>
      <c r="M198" s="57" t="s">
        <v>4881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4824</v>
      </c>
      <c r="M199" s="57" t="s">
        <v>4881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4824</v>
      </c>
      <c r="M200" s="57" t="s">
        <v>4881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4824</v>
      </c>
      <c r="M201" s="57" t="s">
        <v>4881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4824</v>
      </c>
      <c r="M202" s="57" t="s">
        <v>4881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4824</v>
      </c>
      <c r="M203" s="57" t="s">
        <v>4881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4824</v>
      </c>
      <c r="M204" s="57" t="s">
        <v>4881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4824</v>
      </c>
      <c r="M205" s="57" t="s">
        <v>4881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4824</v>
      </c>
      <c r="M206" s="57" t="s">
        <v>4881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4824</v>
      </c>
      <c r="M207" s="57" t="s">
        <v>4881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4824</v>
      </c>
      <c r="M208" s="57" t="s">
        <v>4881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4824</v>
      </c>
      <c r="M209" s="57" t="s">
        <v>4881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4824</v>
      </c>
      <c r="M210" s="57" t="s">
        <v>4881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4824</v>
      </c>
      <c r="M211" s="57" t="s">
        <v>4881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4824</v>
      </c>
      <c r="M212" s="57" t="s">
        <v>4881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4824</v>
      </c>
      <c r="M213" s="57" t="s">
        <v>4881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4824</v>
      </c>
      <c r="M214" s="57" t="s">
        <v>4881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4824</v>
      </c>
      <c r="M215" s="57" t="s">
        <v>4881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4824</v>
      </c>
      <c r="M216" s="57" t="s">
        <v>4882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4824</v>
      </c>
      <c r="M217" s="57" t="s">
        <v>4883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4824</v>
      </c>
      <c r="M218" s="57" t="s">
        <v>4883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4824</v>
      </c>
      <c r="M219" s="57" t="s">
        <v>4883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4824</v>
      </c>
      <c r="M220" s="57" t="s">
        <v>4883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4824</v>
      </c>
      <c r="M221" s="57" t="s">
        <v>4883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4824</v>
      </c>
      <c r="M222" s="57" t="s">
        <v>4883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4824</v>
      </c>
      <c r="M223" s="57" t="s">
        <v>4883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4824</v>
      </c>
      <c r="M224" s="57" t="s">
        <v>4883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4824</v>
      </c>
      <c r="M225" s="57" t="s">
        <v>4883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4824</v>
      </c>
      <c r="M226" s="57" t="s">
        <v>4883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4824</v>
      </c>
      <c r="M227" s="57" t="s">
        <v>4883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4824</v>
      </c>
      <c r="M228" s="57" t="s">
        <v>4883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4824</v>
      </c>
      <c r="M232" s="57" t="s">
        <v>4881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4824</v>
      </c>
      <c r="M233" s="57" t="s">
        <v>4881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4824</v>
      </c>
      <c r="M234" s="57" t="s">
        <v>4881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4824</v>
      </c>
      <c r="M235" s="57" t="s">
        <v>4881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4824</v>
      </c>
      <c r="M236" s="57" t="s">
        <v>4881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4824</v>
      </c>
      <c r="M237" s="57" t="s">
        <v>4881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4824</v>
      </c>
      <c r="M238" s="57" t="s">
        <v>4881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4824</v>
      </c>
      <c r="M239" s="57" t="s">
        <v>4881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4824</v>
      </c>
      <c r="M240" s="57" t="s">
        <v>4881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4824</v>
      </c>
      <c r="M241" s="57" t="s">
        <v>4881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4824</v>
      </c>
      <c r="M242" s="57" t="s">
        <v>4881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4824</v>
      </c>
      <c r="M243" s="57" t="s">
        <v>4881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4824</v>
      </c>
      <c r="M244" s="57" t="s">
        <v>4881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4824</v>
      </c>
      <c r="M245" s="57" t="s">
        <v>4881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4824</v>
      </c>
      <c r="M246" s="57" t="s">
        <v>4881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4824</v>
      </c>
      <c r="M247" s="57" t="s">
        <v>4881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4824</v>
      </c>
      <c r="M248" s="57" t="s">
        <v>4881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4824</v>
      </c>
      <c r="M249" s="57" t="s">
        <v>4881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4824</v>
      </c>
      <c r="M250" s="57" t="s">
        <v>4881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4824</v>
      </c>
      <c r="M251" s="57" t="s">
        <v>4881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4824</v>
      </c>
      <c r="M252" s="57" t="s">
        <v>4881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4824</v>
      </c>
      <c r="M253" s="57" t="s">
        <v>4881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4824</v>
      </c>
      <c r="M254" s="57" t="s">
        <v>4881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4824</v>
      </c>
      <c r="M255" s="57" t="s">
        <v>4881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4824</v>
      </c>
      <c r="M256" s="57" t="s">
        <v>4881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4824</v>
      </c>
      <c r="M257" s="57" t="s">
        <v>4881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4824</v>
      </c>
      <c r="M258" s="57" t="s">
        <v>4881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4824</v>
      </c>
      <c r="M259" s="57" t="s">
        <v>4881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4824</v>
      </c>
      <c r="M260" s="57" t="s">
        <v>4881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4824</v>
      </c>
      <c r="M261" s="57" t="s">
        <v>4881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4824</v>
      </c>
      <c r="M262" s="57" t="s">
        <v>4881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4824</v>
      </c>
      <c r="M263" s="57" t="s">
        <v>4881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4824</v>
      </c>
      <c r="M264" s="57" t="s">
        <v>4881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4824</v>
      </c>
      <c r="M265" s="57" t="s">
        <v>4881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4824</v>
      </c>
      <c r="M266" s="57" t="s">
        <v>4881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4824</v>
      </c>
      <c r="M267" s="57" t="s">
        <v>4881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4824</v>
      </c>
      <c r="M268" s="57" t="s">
        <v>4881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4824</v>
      </c>
      <c r="M269" s="57" t="s">
        <v>4881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4824</v>
      </c>
      <c r="M270" s="57" t="s">
        <v>4881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4824</v>
      </c>
      <c r="M271" s="57" t="s">
        <v>4881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4824</v>
      </c>
      <c r="M272" s="57" t="s">
        <v>4881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4824</v>
      </c>
      <c r="M273" s="57" t="s">
        <v>4881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4824</v>
      </c>
      <c r="M274" s="57" t="s">
        <v>4881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4824</v>
      </c>
      <c r="M275" s="57" t="s">
        <v>4881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4824</v>
      </c>
      <c r="M276" s="57" t="s">
        <v>4881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4824</v>
      </c>
      <c r="M277" s="57" t="s">
        <v>4881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4824</v>
      </c>
      <c r="M278" s="57" t="s">
        <v>4881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4824</v>
      </c>
      <c r="M279" s="57" t="s">
        <v>4881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4824</v>
      </c>
      <c r="M280" s="57" t="s">
        <v>4881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4824</v>
      </c>
      <c r="M281" s="57" t="s">
        <v>4881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4824</v>
      </c>
      <c r="M282" s="57" t="s">
        <v>4881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4824</v>
      </c>
      <c r="M283" s="57" t="s">
        <v>4881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4824</v>
      </c>
      <c r="M284" s="57" t="s">
        <v>4881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4824</v>
      </c>
      <c r="M285" s="57" t="s">
        <v>4881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4824</v>
      </c>
      <c r="M286" s="57" t="s">
        <v>4881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4824</v>
      </c>
      <c r="M287" s="57" t="s">
        <v>4881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4824</v>
      </c>
      <c r="M288" s="57" t="s">
        <v>4881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4824</v>
      </c>
      <c r="M289" s="57" t="s">
        <v>4881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4824</v>
      </c>
      <c r="M290" s="57" t="s">
        <v>4881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4824</v>
      </c>
      <c r="M291" s="57" t="s">
        <v>4881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4824</v>
      </c>
      <c r="M292" s="57" t="s">
        <v>4881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4824</v>
      </c>
      <c r="M293" s="57" t="s">
        <v>4881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4824</v>
      </c>
      <c r="M294" s="57" t="s">
        <v>4881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4824</v>
      </c>
      <c r="M295" s="57" t="s">
        <v>4881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4824</v>
      </c>
      <c r="M296" s="57" t="s">
        <v>4881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4824</v>
      </c>
      <c r="M297" s="57" t="s">
        <v>4881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4824</v>
      </c>
      <c r="M298" s="57" t="s">
        <v>4881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4824</v>
      </c>
      <c r="M299" s="57" t="s">
        <v>4881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4824</v>
      </c>
      <c r="M300" s="57" t="s">
        <v>4881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4824</v>
      </c>
      <c r="M301" s="57" t="s">
        <v>4881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4824</v>
      </c>
      <c r="M302" s="57" t="s">
        <v>4881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4824</v>
      </c>
      <c r="M303" s="57" t="s">
        <v>4881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4824</v>
      </c>
      <c r="M304" s="57" t="s">
        <v>4881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4824</v>
      </c>
      <c r="M305" s="57" t="s">
        <v>4881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4824</v>
      </c>
      <c r="M306" s="57" t="s">
        <v>4881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4824</v>
      </c>
      <c r="M307" s="57" t="s">
        <v>4881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4824</v>
      </c>
      <c r="M308" s="57" t="s">
        <v>4881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4824</v>
      </c>
      <c r="M309" s="57" t="s">
        <v>4881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4824</v>
      </c>
      <c r="M310" s="57" t="s">
        <v>4881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4824</v>
      </c>
      <c r="M311" s="57" t="s">
        <v>4881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4824</v>
      </c>
      <c r="M312" s="57" t="s">
        <v>4881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4824</v>
      </c>
      <c r="M313" s="57" t="s">
        <v>4881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4824</v>
      </c>
      <c r="M314" s="57" t="s">
        <v>4881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4824</v>
      </c>
      <c r="M315" s="57" t="s">
        <v>4881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4824</v>
      </c>
      <c r="M316" s="57" t="s">
        <v>4881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4824</v>
      </c>
      <c r="M317" s="57" t="s">
        <v>4881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4824</v>
      </c>
      <c r="M318" s="57" t="s">
        <v>4881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4824</v>
      </c>
      <c r="M319" s="57" t="s">
        <v>4881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4824</v>
      </c>
      <c r="M320" s="57" t="s">
        <v>4881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4824</v>
      </c>
      <c r="M321" s="57" t="s">
        <v>4881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4824</v>
      </c>
      <c r="M322" s="57" t="s">
        <v>4881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4959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4824</v>
      </c>
      <c r="M323" s="57" t="s">
        <v>4881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4959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4824</v>
      </c>
      <c r="M324" s="57" t="s">
        <v>4881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4824</v>
      </c>
      <c r="M325" s="57" t="s">
        <v>4881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4960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4824</v>
      </c>
      <c r="M326" s="57" t="s">
        <v>4881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4824</v>
      </c>
      <c r="M327" s="57" t="s">
        <v>4881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4824</v>
      </c>
      <c r="M328" s="57" t="s">
        <v>4881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4824</v>
      </c>
      <c r="M329" s="57" t="s">
        <v>4881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4824</v>
      </c>
      <c r="M330" s="57" t="s">
        <v>4881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4824</v>
      </c>
      <c r="M331" s="57" t="s">
        <v>4881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4824</v>
      </c>
      <c r="M332" s="57" t="s">
        <v>4881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4824</v>
      </c>
      <c r="M333" s="57" t="s">
        <v>4881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4824</v>
      </c>
      <c r="M334" s="57" t="s">
        <v>4881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4824</v>
      </c>
      <c r="M335" s="57" t="s">
        <v>4881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4824</v>
      </c>
      <c r="M336" s="57" t="s">
        <v>4881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4824</v>
      </c>
      <c r="M337" s="57" t="s">
        <v>4881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4824</v>
      </c>
      <c r="M338" s="57" t="s">
        <v>4881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4824</v>
      </c>
      <c r="M339" s="57" t="s">
        <v>4881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4824</v>
      </c>
      <c r="M340" s="57" t="s">
        <v>4881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4824</v>
      </c>
      <c r="M341" s="57" t="s">
        <v>4881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4824</v>
      </c>
      <c r="M342" s="57" t="s">
        <v>4881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4824</v>
      </c>
      <c r="M343" s="57" t="s">
        <v>4881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4824</v>
      </c>
      <c r="M344" s="57" t="s">
        <v>4881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4824</v>
      </c>
      <c r="M345" s="57" t="s">
        <v>4881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4824</v>
      </c>
      <c r="M346" s="57" t="s">
        <v>4881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4824</v>
      </c>
      <c r="M347" s="57" t="s">
        <v>4881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4916</v>
      </c>
      <c r="D348" t="s">
        <v>25</v>
      </c>
      <c r="E348" t="s">
        <v>4921</v>
      </c>
      <c r="F348" t="s">
        <v>4921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4824</v>
      </c>
      <c r="M348" s="57" t="s">
        <v>4881</v>
      </c>
      <c r="N348" s="57"/>
      <c r="O348" s="57"/>
      <c r="P348" t="s">
        <v>4922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4824</v>
      </c>
      <c r="M349" s="57" t="s">
        <v>4881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4824</v>
      </c>
      <c r="M350" s="57" t="s">
        <v>4881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4916</v>
      </c>
      <c r="D351" t="s">
        <v>156</v>
      </c>
      <c r="E351" t="s">
        <v>4920</v>
      </c>
      <c r="F351" t="s">
        <v>4920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4824</v>
      </c>
      <c r="M351" s="57" t="s">
        <v>4881</v>
      </c>
      <c r="N351" s="57"/>
      <c r="O351" s="57"/>
      <c r="P351" t="s">
        <v>4923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4824</v>
      </c>
      <c r="M352" s="57" t="s">
        <v>4881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4824</v>
      </c>
      <c r="M353" s="57" t="s">
        <v>4881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4824</v>
      </c>
      <c r="M354" s="57" t="s">
        <v>4881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4824</v>
      </c>
      <c r="M355" s="57" t="s">
        <v>4881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4824</v>
      </c>
      <c r="M356" s="57" t="s">
        <v>4881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4824</v>
      </c>
      <c r="M357" s="57" t="s">
        <v>4881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4824</v>
      </c>
      <c r="M358" s="57" t="s">
        <v>4881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4824</v>
      </c>
      <c r="M359" s="57" t="s">
        <v>4881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4824</v>
      </c>
      <c r="M360" s="57" t="s">
        <v>4881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4824</v>
      </c>
      <c r="M361" s="57" t="s">
        <v>4881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4824</v>
      </c>
      <c r="M362" s="57" t="s">
        <v>4881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4962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4824</v>
      </c>
      <c r="M363" s="57" t="s">
        <v>4881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4824</v>
      </c>
      <c r="M364" s="57" t="s">
        <v>4881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4963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4824</v>
      </c>
      <c r="M365" s="57" t="s">
        <v>4881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4824</v>
      </c>
      <c r="M366" s="57" t="s">
        <v>4881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4824</v>
      </c>
      <c r="M367" s="57" t="s">
        <v>4881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4824</v>
      </c>
      <c r="M368" s="57" t="s">
        <v>4881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4824</v>
      </c>
      <c r="M369" s="57" t="s">
        <v>4881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4824</v>
      </c>
      <c r="M370" s="57" t="s">
        <v>4881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4824</v>
      </c>
      <c r="M371" s="57" t="s">
        <v>4881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4917</v>
      </c>
      <c r="D372" s="53" t="s">
        <v>25</v>
      </c>
      <c r="E372" s="58" t="s">
        <v>4919</v>
      </c>
      <c r="F372" s="58" t="s">
        <v>4919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4824</v>
      </c>
      <c r="M372" s="57" t="s">
        <v>4881</v>
      </c>
      <c r="N372" s="57"/>
      <c r="O372" s="57"/>
      <c r="P372" s="56" t="s">
        <v>4924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4824</v>
      </c>
      <c r="M373" s="57" t="s">
        <v>4881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4824</v>
      </c>
      <c r="M374" s="57" t="s">
        <v>4881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4917</v>
      </c>
      <c r="D375" s="53" t="s">
        <v>156</v>
      </c>
      <c r="E375" s="58" t="s">
        <v>4918</v>
      </c>
      <c r="F375" s="58" t="s">
        <v>4918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4824</v>
      </c>
      <c r="M375" s="57" t="s">
        <v>4881</v>
      </c>
      <c r="N375" s="57"/>
      <c r="O375" s="57"/>
      <c r="P375" s="56" t="s">
        <v>4925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4824</v>
      </c>
      <c r="M376" s="57" t="s">
        <v>4881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4824</v>
      </c>
      <c r="M377" s="57" t="s">
        <v>4881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4824</v>
      </c>
      <c r="M378" s="57" t="s">
        <v>4881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4824</v>
      </c>
      <c r="M379" s="57" t="s">
        <v>4881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4824</v>
      </c>
      <c r="M380" s="57" t="s">
        <v>4881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4824</v>
      </c>
      <c r="M381" s="57" t="s">
        <v>4881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4824</v>
      </c>
      <c r="M382" s="57" t="s">
        <v>4881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4824</v>
      </c>
      <c r="M383" s="57" t="s">
        <v>4881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4824</v>
      </c>
      <c r="M384" s="57" t="s">
        <v>4881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4824</v>
      </c>
      <c r="M385" s="57" t="s">
        <v>4881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4824</v>
      </c>
      <c r="M386" s="57" t="s">
        <v>4881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4824</v>
      </c>
      <c r="M387" s="57" t="s">
        <v>4881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4824</v>
      </c>
      <c r="M388" s="57" t="s">
        <v>4881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4824</v>
      </c>
      <c r="M389" s="57" t="s">
        <v>4881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4824</v>
      </c>
      <c r="M390" s="57" t="s">
        <v>4881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4824</v>
      </c>
      <c r="M391" s="57" t="s">
        <v>4881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4824</v>
      </c>
      <c r="M392" s="57" t="s">
        <v>4881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4824</v>
      </c>
      <c r="M393" s="57" t="s">
        <v>4881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4824</v>
      </c>
      <c r="M394" s="57" t="s">
        <v>4881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4824</v>
      </c>
      <c r="M395" s="57" t="s">
        <v>4881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4824</v>
      </c>
      <c r="M396" s="57" t="s">
        <v>4881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4824</v>
      </c>
      <c r="M397" s="57" t="s">
        <v>4881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4824</v>
      </c>
      <c r="M398" s="57" t="s">
        <v>4881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4824</v>
      </c>
      <c r="M399" s="57" t="s">
        <v>4881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4824</v>
      </c>
      <c r="M400" s="57" t="s">
        <v>4883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4824</v>
      </c>
      <c r="M401" s="57" t="s">
        <v>4883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4824</v>
      </c>
      <c r="M402" s="57" t="s">
        <v>4883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4824</v>
      </c>
      <c r="M403" s="57" t="s">
        <v>4883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4824</v>
      </c>
      <c r="M404" s="57" t="s">
        <v>4883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4824</v>
      </c>
      <c r="M405" s="57" t="s">
        <v>4883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4824</v>
      </c>
      <c r="M406" s="57" t="s">
        <v>4883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4824</v>
      </c>
      <c r="M407" s="57" t="s">
        <v>4883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4824</v>
      </c>
      <c r="M411" s="57" t="s">
        <v>4888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4824</v>
      </c>
      <c r="M412" s="57" t="s">
        <v>4888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4824</v>
      </c>
      <c r="M413" s="57" t="s">
        <v>4888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4824</v>
      </c>
      <c r="M414" s="57" t="s">
        <v>4888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4824</v>
      </c>
      <c r="M415" s="57" t="s">
        <v>4888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4824</v>
      </c>
      <c r="M416" s="57" t="s">
        <v>4888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4824</v>
      </c>
      <c r="M417" s="57" t="s">
        <v>4881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4824</v>
      </c>
      <c r="M418" s="57" t="s">
        <v>4881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4824</v>
      </c>
      <c r="M419" s="57" t="s">
        <v>4881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4824</v>
      </c>
      <c r="M420" s="57" t="s">
        <v>4882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4824</v>
      </c>
      <c r="M421" s="57" t="s">
        <v>4882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4824</v>
      </c>
      <c r="M422" s="57" t="s">
        <v>4882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4824</v>
      </c>
      <c r="M423" s="57" t="s">
        <v>4882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4824</v>
      </c>
      <c r="M424" s="57" t="s">
        <v>4882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4824</v>
      </c>
      <c r="M425" s="57" t="s">
        <v>4882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4824</v>
      </c>
      <c r="M426" s="57" t="s">
        <v>4882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4824</v>
      </c>
      <c r="M427" s="57" t="s">
        <v>4882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4824</v>
      </c>
      <c r="M428" s="57" t="s">
        <v>4882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4824</v>
      </c>
      <c r="M429" s="57" t="s">
        <v>4882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4824</v>
      </c>
      <c r="M430" s="57" t="s">
        <v>4882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4824</v>
      </c>
      <c r="M431" s="57" t="s">
        <v>4882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4824</v>
      </c>
      <c r="M432" s="57" t="s">
        <v>4881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4824</v>
      </c>
      <c r="M433" s="57" t="s">
        <v>4881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4824</v>
      </c>
      <c r="M434" s="57" t="s">
        <v>4882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4824</v>
      </c>
      <c r="M435" s="57" t="s">
        <v>4882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4824</v>
      </c>
      <c r="M436" s="57" t="s">
        <v>4881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4824</v>
      </c>
      <c r="M437" s="57" t="s">
        <v>4881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4824</v>
      </c>
      <c r="M438" s="57" t="s">
        <v>4882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4824</v>
      </c>
      <c r="M439" s="57" t="s">
        <v>4882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4824</v>
      </c>
      <c r="M440" s="57" t="s">
        <v>4883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4824</v>
      </c>
      <c r="M441" s="57" t="s">
        <v>4883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4824</v>
      </c>
      <c r="M442" s="57" t="s">
        <v>4883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4824</v>
      </c>
      <c r="M443" s="57" t="s">
        <v>4883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4824</v>
      </c>
      <c r="M444" s="57" t="s">
        <v>4883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4824</v>
      </c>
      <c r="M445" s="57" t="s">
        <v>4883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4824</v>
      </c>
      <c r="M446" s="57" t="s">
        <v>4883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4824</v>
      </c>
      <c r="M447" s="57" t="s">
        <v>4883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4824</v>
      </c>
      <c r="M451" s="57" t="s">
        <v>4881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4824</v>
      </c>
      <c r="M452" s="57" t="s">
        <v>4881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4824</v>
      </c>
      <c r="M453" s="57" t="s">
        <v>4881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4824</v>
      </c>
      <c r="M454" s="57" t="s">
        <v>4881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4824</v>
      </c>
      <c r="M455" s="57" t="s">
        <v>4881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4824</v>
      </c>
      <c r="M456" s="57" t="s">
        <v>4881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4824</v>
      </c>
      <c r="M457" s="57" t="s">
        <v>4881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4824</v>
      </c>
      <c r="M458" s="57" t="s">
        <v>4881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4824</v>
      </c>
      <c r="M459" s="57" t="s">
        <v>4881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4824</v>
      </c>
      <c r="M460" s="57" t="s">
        <v>4881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4824</v>
      </c>
      <c r="M461" s="57" t="s">
        <v>4881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4824</v>
      </c>
      <c r="M462" s="57" t="s">
        <v>4881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4824</v>
      </c>
      <c r="M463" s="57" t="s">
        <v>4881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4824</v>
      </c>
      <c r="M464" s="57" t="s">
        <v>4881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4824</v>
      </c>
      <c r="M465" s="57" t="s">
        <v>4881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4824</v>
      </c>
      <c r="M466" s="57" t="s">
        <v>4881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4824</v>
      </c>
      <c r="M467" s="57" t="s">
        <v>4881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4824</v>
      </c>
      <c r="M468" s="57" t="s">
        <v>4881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4824</v>
      </c>
      <c r="M469" s="57" t="s">
        <v>4881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4824</v>
      </c>
      <c r="M470" s="57" t="s">
        <v>4881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4824</v>
      </c>
      <c r="M471" s="57" t="s">
        <v>4881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4824</v>
      </c>
      <c r="M472" s="57" t="s">
        <v>4881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4824</v>
      </c>
      <c r="M473" s="57" t="s">
        <v>4881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4824</v>
      </c>
      <c r="M474" s="57" t="s">
        <v>4881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4824</v>
      </c>
      <c r="M475" s="57" t="s">
        <v>4881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4824</v>
      </c>
      <c r="M476" s="57" t="s">
        <v>4881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4824</v>
      </c>
      <c r="M477" s="57" t="s">
        <v>4883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4824</v>
      </c>
      <c r="M478" s="57" t="s">
        <v>4883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4824</v>
      </c>
      <c r="M479" s="57" t="s">
        <v>4883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4824</v>
      </c>
      <c r="M480" s="57" t="s">
        <v>4883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4824</v>
      </c>
      <c r="M484" s="57" t="s">
        <v>4883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4824</v>
      </c>
      <c r="M485" s="57" t="s">
        <v>4883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4824</v>
      </c>
      <c r="M486" s="57" t="s">
        <v>4883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4824</v>
      </c>
      <c r="M487" s="57" t="s">
        <v>4883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4824</v>
      </c>
      <c r="M488" s="57" t="s">
        <v>4883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4824</v>
      </c>
      <c r="M489" s="57" t="s">
        <v>4883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4824</v>
      </c>
      <c r="M490" s="57" t="s">
        <v>4883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4824</v>
      </c>
      <c r="M491" s="57" t="s">
        <v>4883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4824</v>
      </c>
      <c r="M492" s="57" t="s">
        <v>4883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4824</v>
      </c>
      <c r="M493" s="57" t="s">
        <v>4883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4824</v>
      </c>
      <c r="M494" s="57" t="s">
        <v>4883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4824</v>
      </c>
      <c r="M495" s="57" t="s">
        <v>4883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4824</v>
      </c>
      <c r="M496" s="57" t="s">
        <v>4883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4824</v>
      </c>
      <c r="M497" s="57" t="s">
        <v>4883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4824</v>
      </c>
      <c r="M498" s="57" t="s">
        <v>4883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4824</v>
      </c>
      <c r="M499" s="57" t="s">
        <v>4883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4824</v>
      </c>
      <c r="M500" s="57" t="s">
        <v>4883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4824</v>
      </c>
      <c r="M501" s="57" t="s">
        <v>4883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4911</v>
      </c>
      <c r="E502" s="64" t="s">
        <v>4912</v>
      </c>
      <c r="F502" s="64" t="s">
        <v>4912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4824</v>
      </c>
      <c r="M502" s="57" t="s">
        <v>4883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4824</v>
      </c>
      <c r="M503" s="57" t="s">
        <v>4883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4824</v>
      </c>
      <c r="M504" s="57" t="s">
        <v>4883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4824</v>
      </c>
      <c r="M505" s="57" t="s">
        <v>4883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4824</v>
      </c>
      <c r="M506" s="57" t="s">
        <v>4883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4824</v>
      </c>
      <c r="M507" s="57" t="s">
        <v>4883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4824</v>
      </c>
      <c r="M508" s="57" t="s">
        <v>4883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4824</v>
      </c>
      <c r="M509" s="57" t="s">
        <v>4883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4824</v>
      </c>
      <c r="M510" s="57" t="s">
        <v>4883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4824</v>
      </c>
      <c r="M511" s="57" t="s">
        <v>4883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4824</v>
      </c>
      <c r="M512" s="57" t="s">
        <v>4883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4824</v>
      </c>
      <c r="M513" s="57" t="s">
        <v>4883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4824</v>
      </c>
      <c r="M514" s="57" t="s">
        <v>4883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4824</v>
      </c>
      <c r="M515" s="57" t="s">
        <v>4883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4824</v>
      </c>
      <c r="M516" s="57" t="s">
        <v>4883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4824</v>
      </c>
      <c r="M517" s="57" t="s">
        <v>4883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4824</v>
      </c>
      <c r="M518" s="57" t="s">
        <v>4883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4824</v>
      </c>
      <c r="M519" s="57" t="s">
        <v>4883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4824</v>
      </c>
      <c r="M520" s="57" t="s">
        <v>4883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4824</v>
      </c>
      <c r="M521" s="57" t="s">
        <v>4883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4824</v>
      </c>
      <c r="M522" s="57" t="s">
        <v>4883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4824</v>
      </c>
      <c r="M523" s="57" t="s">
        <v>4883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4824</v>
      </c>
      <c r="M524" s="57" t="s">
        <v>4883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4799</v>
      </c>
      <c r="E525" s="64" t="s">
        <v>4800</v>
      </c>
      <c r="F525" s="64" t="s">
        <v>4800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4824</v>
      </c>
      <c r="M525" s="57" t="s">
        <v>4883</v>
      </c>
      <c r="N525" s="57"/>
      <c r="O525" s="55"/>
      <c r="P525" s="56" t="s">
        <v>4808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4952</v>
      </c>
      <c r="E526" s="64" t="s">
        <v>4953</v>
      </c>
      <c r="F526" s="64" t="s">
        <v>4953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4824</v>
      </c>
      <c r="M526" s="57" t="s">
        <v>4883</v>
      </c>
      <c r="N526" s="57"/>
      <c r="O526" s="55"/>
      <c r="P526" s="56" t="s">
        <v>4954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4824</v>
      </c>
      <c r="M527" s="57" t="s">
        <v>4883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4824</v>
      </c>
      <c r="M528" s="57" t="s">
        <v>4883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4824</v>
      </c>
      <c r="M529" s="57" t="s">
        <v>4883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4824</v>
      </c>
      <c r="M530" s="57" t="s">
        <v>4883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4824</v>
      </c>
      <c r="M531" s="57" t="s">
        <v>4883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4824</v>
      </c>
      <c r="M532" s="57" t="s">
        <v>4883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4824</v>
      </c>
      <c r="M533" s="57" t="s">
        <v>4883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4824</v>
      </c>
      <c r="M534" s="57" t="s">
        <v>4883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4824</v>
      </c>
      <c r="M535" s="57" t="s">
        <v>4883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4824</v>
      </c>
      <c r="M536" s="57" t="s">
        <v>4883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4824</v>
      </c>
      <c r="M537" s="57" t="s">
        <v>4883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4824</v>
      </c>
      <c r="M538" s="57" t="s">
        <v>4883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4824</v>
      </c>
      <c r="M539" s="57" t="s">
        <v>4883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4824</v>
      </c>
      <c r="M540" s="57" t="s">
        <v>4883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4824</v>
      </c>
      <c r="M541" s="57" t="s">
        <v>4883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4824</v>
      </c>
      <c r="M542" s="57" t="s">
        <v>4883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4824</v>
      </c>
      <c r="M543" s="57" t="s">
        <v>4883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4824</v>
      </c>
      <c r="M544" s="57" t="s">
        <v>4883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4824</v>
      </c>
      <c r="M545" s="57" t="s">
        <v>4883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4824</v>
      </c>
      <c r="M546" s="57" t="s">
        <v>4883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4824</v>
      </c>
      <c r="M547" s="57" t="s">
        <v>4883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4824</v>
      </c>
      <c r="M551" s="232" t="s">
        <v>4883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4824</v>
      </c>
      <c r="M552" s="232" t="s">
        <v>4883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4824</v>
      </c>
      <c r="M553" s="232" t="s">
        <v>4883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4824</v>
      </c>
      <c r="M554" s="232" t="s">
        <v>4883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4824</v>
      </c>
      <c r="M555" s="232" t="s">
        <v>4883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4824</v>
      </c>
      <c r="M556" s="232" t="s">
        <v>4883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4824</v>
      </c>
      <c r="M557" s="232" t="s">
        <v>4883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4824</v>
      </c>
      <c r="M558" s="232" t="s">
        <v>4883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4824</v>
      </c>
      <c r="M559" s="232" t="s">
        <v>4883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4824</v>
      </c>
      <c r="M560" s="232" t="s">
        <v>4883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4824</v>
      </c>
      <c r="M561" s="232" t="s">
        <v>4883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4824</v>
      </c>
      <c r="M562" s="232" t="s">
        <v>4883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4824</v>
      </c>
      <c r="M563" s="232" t="s">
        <v>4883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4824</v>
      </c>
      <c r="M564" s="232" t="s">
        <v>4883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4824</v>
      </c>
      <c r="M565" s="232" t="s">
        <v>4883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4824</v>
      </c>
      <c r="M566" s="232" t="s">
        <v>4883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4824</v>
      </c>
      <c r="M567" s="232" t="s">
        <v>4883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4824</v>
      </c>
      <c r="M568" s="232" t="s">
        <v>4883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4824</v>
      </c>
      <c r="M569" s="232" t="s">
        <v>4883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4824</v>
      </c>
      <c r="M570" s="232" t="s">
        <v>4883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4824</v>
      </c>
      <c r="M571" s="232" t="s">
        <v>4883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4824</v>
      </c>
      <c r="M572" s="232" t="s">
        <v>4883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4824</v>
      </c>
      <c r="M573" s="232" t="s">
        <v>4883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4824</v>
      </c>
      <c r="M574" s="232" t="s">
        <v>4883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4824</v>
      </c>
      <c r="M575" s="232" t="s">
        <v>4883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4824</v>
      </c>
      <c r="M576" s="232" t="s">
        <v>4883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4824</v>
      </c>
      <c r="M577" s="232" t="s">
        <v>4883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4824</v>
      </c>
      <c r="M578" s="232" t="s">
        <v>4883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4824</v>
      </c>
      <c r="M579" s="232" t="s">
        <v>4883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4824</v>
      </c>
      <c r="M580" s="232" t="s">
        <v>4883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4824</v>
      </c>
      <c r="M581" s="232" t="s">
        <v>4883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4824</v>
      </c>
      <c r="M582" s="232" t="s">
        <v>4883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4824</v>
      </c>
      <c r="M583" s="232" t="s">
        <v>4883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4824</v>
      </c>
      <c r="M584" s="232" t="s">
        <v>4883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4824</v>
      </c>
      <c r="M585" s="232" t="s">
        <v>4883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4824</v>
      </c>
      <c r="M586" s="232" t="s">
        <v>4883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4824</v>
      </c>
      <c r="M587" s="232" t="s">
        <v>4883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4824</v>
      </c>
      <c r="M588" s="232" t="s">
        <v>4883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4824</v>
      </c>
      <c r="M589" s="232" t="s">
        <v>4883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4824</v>
      </c>
      <c r="M590" s="232" t="s">
        <v>4883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4824</v>
      </c>
      <c r="M591" s="232" t="s">
        <v>4883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4824</v>
      </c>
      <c r="M592" s="232" t="s">
        <v>4883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4824</v>
      </c>
      <c r="M593" s="232" t="s">
        <v>4883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4824</v>
      </c>
      <c r="M594" s="232" t="s">
        <v>4883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4824</v>
      </c>
      <c r="M595" s="232" t="s">
        <v>4883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4824</v>
      </c>
      <c r="M596" s="232" t="s">
        <v>4883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4824</v>
      </c>
      <c r="M597" s="232" t="s">
        <v>4883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4824</v>
      </c>
      <c r="M598" s="232" t="s">
        <v>4883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4824</v>
      </c>
      <c r="M599" s="232" t="s">
        <v>4883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4824</v>
      </c>
      <c r="M600" s="232" t="s">
        <v>4883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4824</v>
      </c>
      <c r="M601" s="232" t="s">
        <v>4883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4824</v>
      </c>
      <c r="M602" s="232" t="s">
        <v>4883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4824</v>
      </c>
      <c r="M603" s="232" t="s">
        <v>4883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4824</v>
      </c>
      <c r="M604" s="232" t="s">
        <v>4883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4824</v>
      </c>
      <c r="M605" s="232" t="s">
        <v>4883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4824</v>
      </c>
      <c r="M606" s="232" t="s">
        <v>4883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4824</v>
      </c>
      <c r="M607" s="232" t="s">
        <v>4883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4824</v>
      </c>
      <c r="M608" s="232" t="s">
        <v>4883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4824</v>
      </c>
      <c r="M609" s="232" t="s">
        <v>4883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4824</v>
      </c>
      <c r="M610" s="232" t="s">
        <v>4883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4824</v>
      </c>
      <c r="M611" s="232" t="s">
        <v>4883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4824</v>
      </c>
      <c r="M612" s="232" t="s">
        <v>4883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4824</v>
      </c>
      <c r="M613" s="232" t="s">
        <v>4883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4824</v>
      </c>
      <c r="M614" s="232" t="s">
        <v>4883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4824</v>
      </c>
      <c r="M615" s="232" t="s">
        <v>4883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4824</v>
      </c>
      <c r="M616" s="232" t="s">
        <v>4883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4824</v>
      </c>
      <c r="M617" s="232" t="s">
        <v>4883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4824</v>
      </c>
      <c r="M618" s="232" t="s">
        <v>4883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4824</v>
      </c>
      <c r="M619" s="232" t="s">
        <v>4883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4824</v>
      </c>
      <c r="M620" s="232" t="s">
        <v>4883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4824</v>
      </c>
      <c r="M621" s="232" t="s">
        <v>4883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4824</v>
      </c>
      <c r="M622" s="232" t="s">
        <v>4883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4824</v>
      </c>
      <c r="M623" s="232" t="s">
        <v>4883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4824</v>
      </c>
      <c r="M624" s="232" t="s">
        <v>4883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4824</v>
      </c>
      <c r="M625" s="232" t="s">
        <v>4883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4824</v>
      </c>
      <c r="M626" s="232" t="s">
        <v>4883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4824</v>
      </c>
      <c r="M627" s="232" t="s">
        <v>4883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4824</v>
      </c>
      <c r="M628" s="232" t="s">
        <v>4883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4824</v>
      </c>
      <c r="M629" s="232" t="s">
        <v>4883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4824</v>
      </c>
      <c r="M630" s="232" t="s">
        <v>4883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4824</v>
      </c>
      <c r="M631" s="232" t="s">
        <v>4883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4824</v>
      </c>
      <c r="M632" s="232" t="s">
        <v>4883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4824</v>
      </c>
      <c r="M633" s="232" t="s">
        <v>4883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4824</v>
      </c>
      <c r="M634" s="232" t="s">
        <v>4883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4824</v>
      </c>
      <c r="M635" s="232" t="s">
        <v>4883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4824</v>
      </c>
      <c r="M636" s="232" t="s">
        <v>4883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4824</v>
      </c>
      <c r="M637" s="232" t="s">
        <v>4883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4824</v>
      </c>
      <c r="M638" s="232" t="s">
        <v>4883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4824</v>
      </c>
      <c r="M639" s="232" t="s">
        <v>4883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4824</v>
      </c>
      <c r="M640" s="232" t="s">
        <v>4883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4824</v>
      </c>
      <c r="M641" s="232" t="s">
        <v>4883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4824</v>
      </c>
      <c r="M642" s="232" t="s">
        <v>4883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4824</v>
      </c>
      <c r="M643" s="232" t="s">
        <v>4883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4824</v>
      </c>
      <c r="M644" s="232" t="s">
        <v>4883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4824</v>
      </c>
      <c r="M645" s="232" t="s">
        <v>4883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4824</v>
      </c>
      <c r="M646" s="232" t="s">
        <v>4883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4824</v>
      </c>
      <c r="M647" s="232" t="s">
        <v>4883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4824</v>
      </c>
      <c r="M648" s="232" t="s">
        <v>4883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4824</v>
      </c>
      <c r="M649" s="232" t="s">
        <v>4883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4824</v>
      </c>
      <c r="M650" s="232" t="s">
        <v>4883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4824</v>
      </c>
      <c r="M651" s="232" t="s">
        <v>4883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4824</v>
      </c>
      <c r="M652" s="232" t="s">
        <v>4883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4824</v>
      </c>
      <c r="M653" s="232" t="s">
        <v>4883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4824</v>
      </c>
      <c r="M654" s="232" t="s">
        <v>4883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4824</v>
      </c>
      <c r="M655" s="232" t="s">
        <v>4883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4824</v>
      </c>
      <c r="M656" s="232" t="s">
        <v>4883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4824</v>
      </c>
      <c r="M657" s="232" t="s">
        <v>4883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4824</v>
      </c>
      <c r="M658" s="232" t="s">
        <v>4883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4824</v>
      </c>
      <c r="M659" s="232" t="s">
        <v>4883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4824</v>
      </c>
      <c r="M660" s="232" t="s">
        <v>4883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4824</v>
      </c>
      <c r="M661" s="232" t="s">
        <v>4883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4824</v>
      </c>
      <c r="M662" s="232" t="s">
        <v>4883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4824</v>
      </c>
      <c r="M663" s="232" t="s">
        <v>4883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4824</v>
      </c>
      <c r="M664" s="232" t="s">
        <v>4883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4824</v>
      </c>
      <c r="M665" s="232" t="s">
        <v>4883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4824</v>
      </c>
      <c r="M666" s="232" t="s">
        <v>4883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4824</v>
      </c>
      <c r="M667" s="232" t="s">
        <v>4883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4824</v>
      </c>
      <c r="M668" s="232" t="s">
        <v>4883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4824</v>
      </c>
      <c r="M669" s="232" t="s">
        <v>4883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4824</v>
      </c>
      <c r="M670" s="232" t="s">
        <v>4883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4824</v>
      </c>
      <c r="M671" s="232" t="s">
        <v>4883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4824</v>
      </c>
      <c r="M672" s="232" t="s">
        <v>4883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4824</v>
      </c>
      <c r="M673" s="232" t="s">
        <v>4883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4824</v>
      </c>
      <c r="M674" s="232" t="s">
        <v>4883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4824</v>
      </c>
      <c r="M675" s="232" t="s">
        <v>4883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4824</v>
      </c>
      <c r="M676" s="232" t="s">
        <v>4883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4824</v>
      </c>
      <c r="M677" s="232" t="s">
        <v>4883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4824</v>
      </c>
      <c r="M678" s="259" t="s">
        <v>4883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4824</v>
      </c>
      <c r="M679" s="244" t="s">
        <v>4883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4824</v>
      </c>
      <c r="M680" s="244" t="s">
        <v>4883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4824</v>
      </c>
      <c r="M681" s="244" t="s">
        <v>4883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4824</v>
      </c>
      <c r="M682" s="244" t="s">
        <v>4883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4824</v>
      </c>
      <c r="M683" s="244" t="s">
        <v>4883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4824</v>
      </c>
      <c r="M684" s="244" t="s">
        <v>4883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4824</v>
      </c>
      <c r="M685" s="244" t="s">
        <v>4883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4824</v>
      </c>
      <c r="M686" s="244" t="s">
        <v>4883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4824</v>
      </c>
      <c r="M687" s="244" t="s">
        <v>4883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4824</v>
      </c>
      <c r="M688" s="232" t="s">
        <v>4883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4824</v>
      </c>
      <c r="M689" s="232" t="s">
        <v>4883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4824</v>
      </c>
      <c r="M690" s="232" t="s">
        <v>4883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4824</v>
      </c>
      <c r="M691" s="232" t="s">
        <v>4883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4824</v>
      </c>
      <c r="M692" s="232" t="s">
        <v>4883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4824</v>
      </c>
      <c r="M693" s="232" t="s">
        <v>4883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4824</v>
      </c>
      <c r="M694" s="232" t="s">
        <v>4883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4824</v>
      </c>
      <c r="M695" s="232" t="s">
        <v>4883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4824</v>
      </c>
      <c r="M696" s="232" t="s">
        <v>4883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4824</v>
      </c>
      <c r="M697" s="232" t="s">
        <v>4883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4824</v>
      </c>
      <c r="M698" s="232" t="s">
        <v>4883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4824</v>
      </c>
      <c r="M699" s="232" t="s">
        <v>4883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4824</v>
      </c>
      <c r="M700" s="232" t="s">
        <v>4883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4824</v>
      </c>
      <c r="M701" s="232" t="s">
        <v>4883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4824</v>
      </c>
      <c r="M702" s="232" t="s">
        <v>4883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4824</v>
      </c>
      <c r="M703" s="232" t="s">
        <v>4883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4824</v>
      </c>
      <c r="M704" s="232" t="s">
        <v>4883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4824</v>
      </c>
      <c r="M705" s="232" t="s">
        <v>4883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4824</v>
      </c>
      <c r="M706" s="232" t="s">
        <v>4883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4824</v>
      </c>
      <c r="M707" s="232" t="s">
        <v>4883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4824</v>
      </c>
      <c r="M708" s="232" t="s">
        <v>4883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4824</v>
      </c>
      <c r="M709" s="232" t="s">
        <v>4883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4824</v>
      </c>
      <c r="M710" s="232" t="s">
        <v>4883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4824</v>
      </c>
      <c r="M711" s="232" t="s">
        <v>4883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4824</v>
      </c>
      <c r="M712" s="232" t="s">
        <v>4883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4824</v>
      </c>
      <c r="M713" s="232" t="s">
        <v>4883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4824</v>
      </c>
      <c r="M714" s="232" t="s">
        <v>4883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4824</v>
      </c>
      <c r="M715" s="232" t="s">
        <v>4883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4824</v>
      </c>
      <c r="M716" s="232" t="s">
        <v>4883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4824</v>
      </c>
      <c r="M717" s="232" t="s">
        <v>4883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4824</v>
      </c>
      <c r="M718" s="232" t="s">
        <v>4883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4824</v>
      </c>
      <c r="M719" s="232" t="s">
        <v>4883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4824</v>
      </c>
      <c r="M720" s="232" t="s">
        <v>4883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4824</v>
      </c>
      <c r="M721" s="232" t="s">
        <v>4883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4824</v>
      </c>
      <c r="M722" s="232" t="s">
        <v>4883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4824</v>
      </c>
      <c r="M723" s="232" t="s">
        <v>4883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4824</v>
      </c>
      <c r="M724" s="232" t="s">
        <v>4883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4824</v>
      </c>
      <c r="M725" s="232" t="s">
        <v>4883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4824</v>
      </c>
      <c r="M726" s="232" t="s">
        <v>4883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4824</v>
      </c>
      <c r="M727" s="232" t="s">
        <v>4883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4824</v>
      </c>
      <c r="M728" s="232" t="s">
        <v>4883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4824</v>
      </c>
      <c r="M729" s="232" t="s">
        <v>4883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4824</v>
      </c>
      <c r="M730" s="232" t="s">
        <v>4883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4824</v>
      </c>
      <c r="M731" s="232" t="s">
        <v>4883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4824</v>
      </c>
      <c r="M732" s="232" t="s">
        <v>4883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4824</v>
      </c>
      <c r="M733" s="232" t="s">
        <v>4883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4824</v>
      </c>
      <c r="M734" s="232" t="s">
        <v>4883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4824</v>
      </c>
      <c r="M735" s="232" t="s">
        <v>4883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4824</v>
      </c>
      <c r="M736" s="232" t="s">
        <v>4883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4824</v>
      </c>
      <c r="M737" s="232" t="s">
        <v>4883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4824</v>
      </c>
      <c r="M738" s="232" t="s">
        <v>4883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4824</v>
      </c>
      <c r="M739" s="232" t="s">
        <v>4883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4824</v>
      </c>
      <c r="M740" s="232" t="s">
        <v>4883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4824</v>
      </c>
      <c r="M741" s="232" t="s">
        <v>4883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4824</v>
      </c>
      <c r="M742" s="232" t="s">
        <v>4883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4824</v>
      </c>
      <c r="M743" s="232" t="s">
        <v>4883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4824</v>
      </c>
      <c r="M744" s="232" t="s">
        <v>4883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4824</v>
      </c>
      <c r="M745" s="232" t="s">
        <v>4883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4824</v>
      </c>
      <c r="M746" s="232" t="s">
        <v>4883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4824</v>
      </c>
      <c r="M747" s="232" t="s">
        <v>4883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4824</v>
      </c>
      <c r="M748" s="232" t="s">
        <v>4883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4824</v>
      </c>
      <c r="M749" s="232" t="s">
        <v>4883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4824</v>
      </c>
      <c r="M750" s="232" t="s">
        <v>4883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4824</v>
      </c>
      <c r="M751" s="232" t="s">
        <v>4883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4824</v>
      </c>
      <c r="M752" s="232" t="s">
        <v>4883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4824</v>
      </c>
      <c r="M753" s="232" t="s">
        <v>4883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4824</v>
      </c>
      <c r="M754" s="232" t="s">
        <v>4883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4824</v>
      </c>
      <c r="M755" s="232" t="s">
        <v>4883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4824</v>
      </c>
      <c r="M756" s="232" t="s">
        <v>4883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4824</v>
      </c>
      <c r="M757" s="232" t="s">
        <v>4883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4824</v>
      </c>
      <c r="M758" s="232" t="s">
        <v>4883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4824</v>
      </c>
      <c r="M759" s="232" t="s">
        <v>4883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4824</v>
      </c>
      <c r="M760" s="232" t="s">
        <v>4883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4824</v>
      </c>
      <c r="M761" s="232" t="s">
        <v>4883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4824</v>
      </c>
      <c r="M762" s="232" t="s">
        <v>4883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4824</v>
      </c>
      <c r="M763" s="232" t="s">
        <v>4883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4824</v>
      </c>
      <c r="M764" s="232" t="s">
        <v>4883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4824</v>
      </c>
      <c r="M765" s="232" t="s">
        <v>4883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4824</v>
      </c>
      <c r="M766" s="232" t="s">
        <v>4883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4824</v>
      </c>
      <c r="M767" s="232" t="s">
        <v>4883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4824</v>
      </c>
      <c r="M768" s="232" t="s">
        <v>4883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4824</v>
      </c>
      <c r="M769" s="232" t="s">
        <v>4883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4824</v>
      </c>
      <c r="M770" s="232" t="s">
        <v>4883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4824</v>
      </c>
      <c r="M771" s="232" t="s">
        <v>4883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4824</v>
      </c>
      <c r="M772" s="232" t="s">
        <v>4883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4824</v>
      </c>
      <c r="M773" s="232" t="s">
        <v>4883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4824</v>
      </c>
      <c r="M774" s="232" t="s">
        <v>4883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4824</v>
      </c>
      <c r="M775" s="232" t="s">
        <v>4883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4824</v>
      </c>
      <c r="M776" s="232" t="s">
        <v>4883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4824</v>
      </c>
      <c r="M777" s="232" t="s">
        <v>4883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4824</v>
      </c>
      <c r="M778" s="232" t="s">
        <v>4883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4824</v>
      </c>
      <c r="M779" s="232" t="s">
        <v>4883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4824</v>
      </c>
      <c r="M780" s="232" t="s">
        <v>4883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4824</v>
      </c>
      <c r="M781" s="232" t="s">
        <v>4883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4824</v>
      </c>
      <c r="M782" s="232" t="s">
        <v>4883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4824</v>
      </c>
      <c r="M783" s="232" t="s">
        <v>4883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4824</v>
      </c>
      <c r="M784" s="232" t="s">
        <v>4883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4824</v>
      </c>
      <c r="M785" s="232" t="s">
        <v>4883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4824</v>
      </c>
      <c r="M786" s="232" t="s">
        <v>4883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4824</v>
      </c>
      <c r="M787" s="232" t="s">
        <v>4883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4824</v>
      </c>
      <c r="M788" s="232" t="s">
        <v>4883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4824</v>
      </c>
      <c r="M789" s="232" t="s">
        <v>4883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4824</v>
      </c>
      <c r="M790" s="232" t="s">
        <v>4883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4824</v>
      </c>
      <c r="M791" s="232" t="s">
        <v>4883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4824</v>
      </c>
      <c r="M792" s="232" t="s">
        <v>4883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4824</v>
      </c>
      <c r="M793" s="232" t="s">
        <v>4883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4824</v>
      </c>
      <c r="M794" s="232" t="s">
        <v>4883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4824</v>
      </c>
      <c r="M795" s="232" t="s">
        <v>4883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4824</v>
      </c>
      <c r="M796" s="232" t="s">
        <v>4883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4824</v>
      </c>
      <c r="M797" s="232" t="s">
        <v>4883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4824</v>
      </c>
      <c r="M798" s="232" t="s">
        <v>4883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4824</v>
      </c>
      <c r="M799" s="232" t="s">
        <v>4883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4824</v>
      </c>
      <c r="M800" s="232" t="s">
        <v>4883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4824</v>
      </c>
      <c r="M801" s="232" t="s">
        <v>4883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4824</v>
      </c>
      <c r="M802" s="232" t="s">
        <v>4883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4824</v>
      </c>
      <c r="M803" s="232" t="s">
        <v>4883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4824</v>
      </c>
      <c r="M804" s="232" t="s">
        <v>4883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4824</v>
      </c>
      <c r="M805" s="232" t="s">
        <v>4883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4824</v>
      </c>
      <c r="M806" s="232" t="s">
        <v>4883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4824</v>
      </c>
      <c r="M807" s="232" t="s">
        <v>4883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4824</v>
      </c>
      <c r="M808" s="232" t="s">
        <v>4883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4824</v>
      </c>
      <c r="M809" s="232" t="s">
        <v>4883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4824</v>
      </c>
      <c r="M810" s="232" t="s">
        <v>4883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4824</v>
      </c>
      <c r="M811" s="232" t="s">
        <v>4883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4824</v>
      </c>
      <c r="M812" s="232" t="s">
        <v>4883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4824</v>
      </c>
      <c r="M813" s="232" t="s">
        <v>4883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4824</v>
      </c>
      <c r="M814" s="232" t="s">
        <v>4883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4824</v>
      </c>
      <c r="M815" s="232" t="s">
        <v>4883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4824</v>
      </c>
      <c r="M816" s="232" t="s">
        <v>4883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4824</v>
      </c>
      <c r="M817" s="232" t="s">
        <v>4883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4824</v>
      </c>
      <c r="M818" s="232" t="s">
        <v>4883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4824</v>
      </c>
      <c r="M819" s="232" t="s">
        <v>4883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4824</v>
      </c>
      <c r="M820" s="232" t="s">
        <v>4883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4824</v>
      </c>
      <c r="M821" s="232" t="s">
        <v>4883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4824</v>
      </c>
      <c r="M822" s="232" t="s">
        <v>4883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4824</v>
      </c>
      <c r="M823" s="232" t="s">
        <v>4883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4824</v>
      </c>
      <c r="M824" s="232" t="s">
        <v>4883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4824</v>
      </c>
      <c r="M825" s="232" t="s">
        <v>4883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4824</v>
      </c>
      <c r="M826" s="232" t="s">
        <v>4883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4824</v>
      </c>
      <c r="M827" s="232" t="s">
        <v>4883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4824</v>
      </c>
      <c r="M828" s="232" t="s">
        <v>4883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4824</v>
      </c>
      <c r="M829" s="232" t="s">
        <v>4883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4824</v>
      </c>
      <c r="M830" s="232" t="s">
        <v>4883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4824</v>
      </c>
      <c r="M831" s="232" t="s">
        <v>4883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4824</v>
      </c>
      <c r="M832" s="232" t="s">
        <v>4883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4824</v>
      </c>
      <c r="M833" s="232" t="s">
        <v>4883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4824</v>
      </c>
      <c r="M834" s="232" t="s">
        <v>4883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4824</v>
      </c>
      <c r="M835" s="232" t="s">
        <v>4883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4824</v>
      </c>
      <c r="M836" s="232" t="s">
        <v>4883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4824</v>
      </c>
      <c r="M837" s="232" t="s">
        <v>4883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4824</v>
      </c>
      <c r="M838" s="232" t="s">
        <v>4883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4824</v>
      </c>
      <c r="M839" s="232" t="s">
        <v>4883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4824</v>
      </c>
      <c r="M840" s="232" t="s">
        <v>4883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4824</v>
      </c>
      <c r="M841" s="232" t="s">
        <v>4883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4824</v>
      </c>
      <c r="M842" s="232" t="s">
        <v>4883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4824</v>
      </c>
      <c r="M843" s="232" t="s">
        <v>4883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4824</v>
      </c>
      <c r="M844" s="232" t="s">
        <v>4883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4824</v>
      </c>
      <c r="M845" s="232" t="s">
        <v>4883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4824</v>
      </c>
      <c r="M846" s="232" t="s">
        <v>4883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4824</v>
      </c>
      <c r="M847" s="232" t="s">
        <v>4883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4824</v>
      </c>
      <c r="M848" s="232" t="s">
        <v>4883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4824</v>
      </c>
      <c r="M849" s="232" t="s">
        <v>4883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4824</v>
      </c>
      <c r="M850" s="232" t="s">
        <v>4883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4824</v>
      </c>
      <c r="M851" s="232" t="s">
        <v>4883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4824</v>
      </c>
      <c r="M852" s="232" t="s">
        <v>4883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4824</v>
      </c>
      <c r="M853" s="232" t="s">
        <v>4883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4824</v>
      </c>
      <c r="M854" s="232" t="s">
        <v>4883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4824</v>
      </c>
      <c r="M855" s="232" t="s">
        <v>4883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4824</v>
      </c>
      <c r="M856" s="232" t="s">
        <v>4883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4824</v>
      </c>
      <c r="M857" s="232" t="s">
        <v>4883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4824</v>
      </c>
      <c r="M858" s="232" t="s">
        <v>4883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4824</v>
      </c>
      <c r="M859" s="232" t="s">
        <v>4883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4824</v>
      </c>
      <c r="M860" s="232" t="s">
        <v>4883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4824</v>
      </c>
      <c r="M861" s="232" t="s">
        <v>4883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4824</v>
      </c>
      <c r="M862" s="232" t="s">
        <v>4883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4824</v>
      </c>
      <c r="M863" s="232" t="s">
        <v>4883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4824</v>
      </c>
      <c r="M864" s="232" t="s">
        <v>4883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4824</v>
      </c>
      <c r="M865" s="232" t="s">
        <v>4883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4824</v>
      </c>
      <c r="M866" s="232" t="s">
        <v>4883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4824</v>
      </c>
      <c r="M867" s="232" t="s">
        <v>4883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4824</v>
      </c>
      <c r="M868" s="232" t="s">
        <v>4883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4824</v>
      </c>
      <c r="M869" s="232" t="s">
        <v>4883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4824</v>
      </c>
      <c r="M870" s="232" t="s">
        <v>4883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4824</v>
      </c>
      <c r="M871" s="232" t="s">
        <v>4883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4824</v>
      </c>
      <c r="M872" s="232" t="s">
        <v>4883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4824</v>
      </c>
      <c r="M873" s="232" t="s">
        <v>4883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4824</v>
      </c>
      <c r="M874" s="232" t="s">
        <v>4883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4824</v>
      </c>
      <c r="M875" s="232" t="s">
        <v>4883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4824</v>
      </c>
      <c r="M876" s="232" t="s">
        <v>4883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4824</v>
      </c>
      <c r="M877" s="232" t="s">
        <v>4883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4824</v>
      </c>
      <c r="M878" s="232" t="s">
        <v>4883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4824</v>
      </c>
      <c r="M879" s="232" t="s">
        <v>4883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4824</v>
      </c>
      <c r="M880" s="232" t="s">
        <v>4883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4824</v>
      </c>
      <c r="M881" s="232" t="s">
        <v>4883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4824</v>
      </c>
      <c r="M882" s="232" t="s">
        <v>4883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4824</v>
      </c>
      <c r="M883" s="232" t="s">
        <v>4883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4824</v>
      </c>
      <c r="M884" s="232" t="s">
        <v>4883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4824</v>
      </c>
      <c r="M885" s="232" t="s">
        <v>4883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4824</v>
      </c>
      <c r="M886" s="232" t="s">
        <v>4883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4824</v>
      </c>
      <c r="M887" s="232" t="s">
        <v>4883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4824</v>
      </c>
      <c r="M888" s="232" t="s">
        <v>4883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4824</v>
      </c>
      <c r="M889" s="232" t="s">
        <v>4883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4824</v>
      </c>
      <c r="M890" s="232" t="s">
        <v>4883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4824</v>
      </c>
      <c r="M891" s="232" t="s">
        <v>4883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4824</v>
      </c>
      <c r="M892" s="232" t="s">
        <v>4883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4824</v>
      </c>
      <c r="M893" s="232" t="s">
        <v>4883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4824</v>
      </c>
      <c r="M894" s="232" t="s">
        <v>4883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4824</v>
      </c>
      <c r="M895" s="232" t="s">
        <v>4883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4824</v>
      </c>
      <c r="M896" s="232" t="s">
        <v>4883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4824</v>
      </c>
      <c r="M897" s="232" t="s">
        <v>4883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4824</v>
      </c>
      <c r="M898" s="232" t="s">
        <v>4883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4824</v>
      </c>
      <c r="M899" s="232" t="s">
        <v>4883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4824</v>
      </c>
      <c r="M900" s="232" t="s">
        <v>4883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4824</v>
      </c>
      <c r="M901" s="232" t="s">
        <v>4883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4824</v>
      </c>
      <c r="M902" s="232" t="s">
        <v>4883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4824</v>
      </c>
      <c r="M903" s="232" t="s">
        <v>4883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4824</v>
      </c>
      <c r="M904" s="232" t="s">
        <v>4883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4824</v>
      </c>
      <c r="M905" s="232" t="s">
        <v>4883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4824</v>
      </c>
      <c r="M906" s="232" t="s">
        <v>4883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4824</v>
      </c>
      <c r="M907" s="232" t="s">
        <v>4883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4824</v>
      </c>
      <c r="M908" s="232" t="s">
        <v>4883</v>
      </c>
      <c r="N908" s="57"/>
      <c r="O908" s="57"/>
      <c r="P908" s="237" t="s">
        <v>5006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4824</v>
      </c>
      <c r="M909" s="232" t="s">
        <v>4883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4824</v>
      </c>
      <c r="M910" s="232" t="s">
        <v>4883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4824</v>
      </c>
      <c r="M911" s="232" t="s">
        <v>4883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4824</v>
      </c>
      <c r="M912" s="232" t="s">
        <v>4883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4824</v>
      </c>
      <c r="M913" s="232" t="s">
        <v>4883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4824</v>
      </c>
      <c r="M914" s="232" t="s">
        <v>4883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4824</v>
      </c>
      <c r="M915" s="232" t="s">
        <v>4883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4824</v>
      </c>
      <c r="M916" s="232" t="s">
        <v>4883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4824</v>
      </c>
      <c r="M917" s="232" t="s">
        <v>4883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4824</v>
      </c>
      <c r="M918" s="232" t="s">
        <v>4883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4824</v>
      </c>
      <c r="M919" s="232" t="s">
        <v>4883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4824</v>
      </c>
      <c r="M920" s="232" t="s">
        <v>4883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4824</v>
      </c>
      <c r="M921" s="232" t="s">
        <v>4883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4824</v>
      </c>
      <c r="M922" s="232" t="s">
        <v>4883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4824</v>
      </c>
      <c r="M923" s="232" t="s">
        <v>4883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4824</v>
      </c>
      <c r="M924" s="232" t="s">
        <v>4883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4824</v>
      </c>
      <c r="M925" s="232" t="s">
        <v>4883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4824</v>
      </c>
      <c r="M926" s="232" t="s">
        <v>4883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4824</v>
      </c>
      <c r="M927" s="232" t="s">
        <v>4883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4824</v>
      </c>
      <c r="M928" s="232" t="s">
        <v>4883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4824</v>
      </c>
      <c r="M929" s="232" t="s">
        <v>4883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4824</v>
      </c>
      <c r="M930" s="232" t="s">
        <v>4883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4824</v>
      </c>
      <c r="M931" s="232" t="s">
        <v>4883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4824</v>
      </c>
      <c r="M932" s="232" t="s">
        <v>4883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4824</v>
      </c>
      <c r="M933" s="232" t="s">
        <v>4883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4824</v>
      </c>
      <c r="M934" s="232" t="s">
        <v>4883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4824</v>
      </c>
      <c r="M935" s="232" t="s">
        <v>4883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4824</v>
      </c>
      <c r="M936" s="232" t="s">
        <v>4883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4824</v>
      </c>
      <c r="M937" s="232" t="s">
        <v>4883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4824</v>
      </c>
      <c r="M938" s="232" t="s">
        <v>4883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5057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4824</v>
      </c>
      <c r="M939" s="232" t="s">
        <v>4883</v>
      </c>
      <c r="N939" s="57"/>
      <c r="O939" s="57"/>
      <c r="P939" s="237" t="s">
        <v>5007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4824</v>
      </c>
      <c r="M940" s="232" t="s">
        <v>4883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4824</v>
      </c>
      <c r="M941" s="232" t="s">
        <v>4883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4824</v>
      </c>
      <c r="M942" s="232" t="s">
        <v>4883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4824</v>
      </c>
      <c r="M943" s="232" t="s">
        <v>4883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4824</v>
      </c>
      <c r="M944" s="232" t="s">
        <v>4883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4824</v>
      </c>
      <c r="M945" s="232" t="s">
        <v>4883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4824</v>
      </c>
      <c r="M946" s="232" t="s">
        <v>4883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4824</v>
      </c>
      <c r="M947" s="232" t="s">
        <v>4883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4824</v>
      </c>
      <c r="M948" s="232" t="s">
        <v>4883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4824</v>
      </c>
      <c r="M949" s="232" t="s">
        <v>4883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4824</v>
      </c>
      <c r="M950" s="232" t="s">
        <v>4883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4824</v>
      </c>
      <c r="M951" s="232" t="s">
        <v>4883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4824</v>
      </c>
      <c r="M952" s="232" t="s">
        <v>4883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4824</v>
      </c>
      <c r="M953" s="232" t="s">
        <v>4883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4824</v>
      </c>
      <c r="M954" s="232" t="s">
        <v>4883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4824</v>
      </c>
      <c r="M955" s="232" t="s">
        <v>4883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4824</v>
      </c>
      <c r="M956" s="232" t="s">
        <v>4883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4824</v>
      </c>
      <c r="M957" s="232" t="s">
        <v>4883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4824</v>
      </c>
      <c r="M958" s="232" t="s">
        <v>4883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4824</v>
      </c>
      <c r="M959" s="232" t="s">
        <v>4883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4824</v>
      </c>
      <c r="M960" s="232" t="s">
        <v>4883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4824</v>
      </c>
      <c r="M961" s="232" t="s">
        <v>4883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4824</v>
      </c>
      <c r="M962" s="232" t="s">
        <v>4883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4824</v>
      </c>
      <c r="M963" s="232" t="s">
        <v>4883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4824</v>
      </c>
      <c r="M964" s="232" t="s">
        <v>4883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4826</v>
      </c>
      <c r="E965" s="224" t="s">
        <v>524</v>
      </c>
      <c r="F965" s="224" t="s">
        <v>4833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4824</v>
      </c>
      <c r="M965" s="232" t="s">
        <v>4883</v>
      </c>
      <c r="N965" s="57"/>
      <c r="O965" s="57"/>
      <c r="P965" s="237" t="s">
        <v>4826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4824</v>
      </c>
      <c r="M966" s="232" t="s">
        <v>4883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4824</v>
      </c>
      <c r="M967" s="232" t="s">
        <v>4883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4824</v>
      </c>
      <c r="M968" s="232" t="s">
        <v>4883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4824</v>
      </c>
      <c r="M969" s="232" t="s">
        <v>4883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4824</v>
      </c>
      <c r="M970" s="232" t="s">
        <v>4883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4824</v>
      </c>
      <c r="M971" s="232" t="s">
        <v>4883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4824</v>
      </c>
      <c r="M972" s="232" t="s">
        <v>4883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4824</v>
      </c>
      <c r="M973" s="232" t="s">
        <v>4883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4824</v>
      </c>
      <c r="M974" s="232" t="s">
        <v>4883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4824</v>
      </c>
      <c r="M975" s="232" t="s">
        <v>4883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4824</v>
      </c>
      <c r="M976" s="232" t="s">
        <v>4883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4824</v>
      </c>
      <c r="M977" s="232" t="s">
        <v>4883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4824</v>
      </c>
      <c r="M978" s="232" t="s">
        <v>4883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4824</v>
      </c>
      <c r="M979" s="232" t="s">
        <v>4883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4824</v>
      </c>
      <c r="M980" s="232" t="s">
        <v>4883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4824</v>
      </c>
      <c r="M981" s="232" t="s">
        <v>4883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4824</v>
      </c>
      <c r="M982" s="232" t="s">
        <v>4883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4824</v>
      </c>
      <c r="M983" s="232" t="s">
        <v>4883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4824</v>
      </c>
      <c r="M984" s="232" t="s">
        <v>4883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4824</v>
      </c>
      <c r="M985" s="232" t="s">
        <v>4883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4824</v>
      </c>
      <c r="M986" s="232" t="s">
        <v>4883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4824</v>
      </c>
      <c r="M987" s="232" t="s">
        <v>4883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4824</v>
      </c>
      <c r="M988" s="232" t="s">
        <v>4883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4824</v>
      </c>
      <c r="M989" s="232" t="s">
        <v>4883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4824</v>
      </c>
      <c r="M990" s="232" t="s">
        <v>4883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4824</v>
      </c>
      <c r="M991" s="232" t="s">
        <v>4883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4824</v>
      </c>
      <c r="M992" s="232" t="s">
        <v>4883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4824</v>
      </c>
      <c r="M993" s="232" t="s">
        <v>4883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4824</v>
      </c>
      <c r="M994" s="232" t="s">
        <v>4883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4824</v>
      </c>
      <c r="M995" s="232" t="s">
        <v>4883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4824</v>
      </c>
      <c r="M996" s="232" t="s">
        <v>4883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4824</v>
      </c>
      <c r="M997" s="232" t="s">
        <v>4883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4824</v>
      </c>
      <c r="M998" s="232" t="s">
        <v>4883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4824</v>
      </c>
      <c r="M999" s="232" t="s">
        <v>4883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4824</v>
      </c>
      <c r="M1000" s="232" t="s">
        <v>4883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4824</v>
      </c>
      <c r="M1001" s="232" t="s">
        <v>4883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4824</v>
      </c>
      <c r="M1002" s="232" t="s">
        <v>4883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4824</v>
      </c>
      <c r="M1003" s="232" t="s">
        <v>4883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4824</v>
      </c>
      <c r="M1004" s="232" t="s">
        <v>4883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4824</v>
      </c>
      <c r="M1005" s="232" t="s">
        <v>4883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4824</v>
      </c>
      <c r="M1006" s="232" t="s">
        <v>4883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4824</v>
      </c>
      <c r="M1007" s="232" t="s">
        <v>4883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4824</v>
      </c>
      <c r="M1008" s="232" t="s">
        <v>4883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4824</v>
      </c>
      <c r="M1009" s="232" t="s">
        <v>4883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4824</v>
      </c>
      <c r="M1010" s="232" t="s">
        <v>4883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4824</v>
      </c>
      <c r="M1011" s="232" t="s">
        <v>4883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4824</v>
      </c>
      <c r="M1012" s="232" t="s">
        <v>4883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4824</v>
      </c>
      <c r="M1013" s="232" t="s">
        <v>4883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5204</v>
      </c>
      <c r="E1014" s="224" t="s">
        <v>524</v>
      </c>
      <c r="F1014" s="224" t="s">
        <v>5203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4824</v>
      </c>
      <c r="M1014" s="232" t="s">
        <v>4883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4824</v>
      </c>
      <c r="M1015" s="232" t="s">
        <v>4883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4557</v>
      </c>
      <c r="D1016" s="229" t="s">
        <v>12</v>
      </c>
      <c r="E1016" s="224" t="s">
        <v>4558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4824</v>
      </c>
      <c r="M1016" s="232" t="s">
        <v>4883</v>
      </c>
      <c r="N1016" s="57"/>
      <c r="O1016" s="57"/>
      <c r="P1016" s="237" t="s">
        <v>4593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4560</v>
      </c>
      <c r="D1017" s="229" t="s">
        <v>12</v>
      </c>
      <c r="E1017" s="224" t="s">
        <v>4559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4824</v>
      </c>
      <c r="M1017" s="232" t="s">
        <v>4883</v>
      </c>
      <c r="N1017" s="57"/>
      <c r="O1017" s="57"/>
      <c r="P1017" s="237" t="s">
        <v>4594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4772</v>
      </c>
      <c r="D1018" s="229" t="s">
        <v>7</v>
      </c>
      <c r="E1018" s="224" t="s">
        <v>4773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4824</v>
      </c>
      <c r="M1018" s="232" t="s">
        <v>4883</v>
      </c>
      <c r="N1018" s="57"/>
      <c r="O1018" s="57"/>
      <c r="P1018" s="237" t="s">
        <v>4775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4777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4824</v>
      </c>
      <c r="M1019" s="232" t="s">
        <v>4883</v>
      </c>
      <c r="N1019" s="57"/>
      <c r="O1019" s="57"/>
      <c r="P1019" s="237" t="s">
        <v>4788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4778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4824</v>
      </c>
      <c r="M1020" s="232" t="s">
        <v>4883</v>
      </c>
      <c r="N1020" s="57"/>
      <c r="O1020" s="57"/>
      <c r="P1020" s="237" t="s">
        <v>4789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4779</v>
      </c>
      <c r="E1021" s="224" t="s">
        <v>524</v>
      </c>
      <c r="F1021" s="224" t="s">
        <v>4780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4824</v>
      </c>
      <c r="M1021" s="232" t="s">
        <v>4883</v>
      </c>
      <c r="N1021" s="57"/>
      <c r="O1021" s="57"/>
      <c r="P1021" s="237" t="s">
        <v>4779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4795</v>
      </c>
      <c r="E1022" s="224" t="s">
        <v>524</v>
      </c>
      <c r="F1022" s="224" t="s">
        <v>4796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4824</v>
      </c>
      <c r="M1022" s="232" t="s">
        <v>4883</v>
      </c>
      <c r="N1022" s="57"/>
      <c r="O1022" s="57"/>
      <c r="P1022" s="237" t="s">
        <v>4795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4824</v>
      </c>
      <c r="M1023" s="232" t="s">
        <v>4883</v>
      </c>
      <c r="N1023" s="57"/>
      <c r="O1023" s="57"/>
      <c r="P1023" s="237" t="s">
        <v>4820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4793</v>
      </c>
      <c r="E1024" s="224" t="s">
        <v>524</v>
      </c>
      <c r="F1024" s="224" t="s">
        <v>4794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4824</v>
      </c>
      <c r="M1024" s="232" t="s">
        <v>4883</v>
      </c>
      <c r="N1024" s="57"/>
      <c r="O1024" s="57"/>
      <c r="P1024" s="237" t="s">
        <v>4793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4827</v>
      </c>
      <c r="E1025" s="224" t="s">
        <v>524</v>
      </c>
      <c r="F1025" s="224" t="s">
        <v>4834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4824</v>
      </c>
      <c r="M1025" s="232" t="s">
        <v>4883</v>
      </c>
      <c r="N1025" s="57"/>
      <c r="O1025" s="57"/>
      <c r="P1025" s="237" t="s">
        <v>4827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4932</v>
      </c>
      <c r="D1026" s="229" t="s">
        <v>7</v>
      </c>
      <c r="E1026" s="224" t="s">
        <v>5064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4824</v>
      </c>
      <c r="M1026" s="232" t="s">
        <v>4883</v>
      </c>
      <c r="N1026" s="57"/>
      <c r="O1026" s="57"/>
      <c r="P1026" s="237" t="s">
        <v>4929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4824</v>
      </c>
      <c r="M1027" s="232" t="s">
        <v>4883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4824</v>
      </c>
      <c r="M1028" s="232" t="s">
        <v>4883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5067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4824</v>
      </c>
      <c r="M1029" s="232" t="s">
        <v>4883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5068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4824</v>
      </c>
      <c r="M1030" s="232" t="s">
        <v>4883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5069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4824</v>
      </c>
      <c r="M1031" s="232" t="s">
        <v>4883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4824</v>
      </c>
      <c r="M1032" s="232" t="s">
        <v>4883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4824</v>
      </c>
      <c r="M1033" s="232" t="s">
        <v>4883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4824</v>
      </c>
      <c r="M1034" s="232" t="s">
        <v>4883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4824</v>
      </c>
      <c r="M1035" s="232" t="s">
        <v>4883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4824</v>
      </c>
      <c r="M1036" s="232" t="s">
        <v>4883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4824</v>
      </c>
      <c r="M1037" s="232" t="s">
        <v>4883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4824</v>
      </c>
      <c r="M1038" s="232" t="s">
        <v>4883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5077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4824</v>
      </c>
      <c r="M1039" s="232" t="s">
        <v>4883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5078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4824</v>
      </c>
      <c r="M1040" s="232" t="s">
        <v>4883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5079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4824</v>
      </c>
      <c r="M1041" s="232" t="s">
        <v>4883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4824</v>
      </c>
      <c r="M1042" s="232" t="s">
        <v>4883</v>
      </c>
      <c r="N1042" s="57"/>
      <c r="O1042" s="57"/>
      <c r="P1042" s="237" t="s">
        <v>5008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4824</v>
      </c>
      <c r="M1043" s="232" t="s">
        <v>4883</v>
      </c>
      <c r="N1043" s="57"/>
      <c r="O1043" s="57"/>
      <c r="P1043" s="237" t="s">
        <v>5009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4824</v>
      </c>
      <c r="M1044" s="232" t="s">
        <v>4883</v>
      </c>
      <c r="N1044" s="57"/>
      <c r="O1044" s="57"/>
      <c r="P1044" s="237" t="s">
        <v>5010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4824</v>
      </c>
      <c r="M1045" s="232" t="s">
        <v>4883</v>
      </c>
      <c r="N1045" s="57"/>
      <c r="O1045" s="57"/>
      <c r="P1045" s="237" t="s">
        <v>5011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4824</v>
      </c>
      <c r="M1046" s="232" t="s">
        <v>4883</v>
      </c>
      <c r="N1046" s="57"/>
      <c r="O1046" s="57"/>
      <c r="P1046" s="237" t="s">
        <v>5012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4824</v>
      </c>
      <c r="M1047" s="232" t="s">
        <v>4883</v>
      </c>
      <c r="N1047" s="57"/>
      <c r="O1047" s="57"/>
      <c r="P1047" s="237" t="s">
        <v>5013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4824</v>
      </c>
      <c r="M1048" s="232" t="s">
        <v>4883</v>
      </c>
      <c r="N1048" s="57"/>
      <c r="O1048" s="57"/>
      <c r="P1048" s="237" t="s">
        <v>5014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5087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4824</v>
      </c>
      <c r="M1049" s="232" t="s">
        <v>4883</v>
      </c>
      <c r="N1049" s="57"/>
      <c r="O1049" s="57"/>
      <c r="P1049" s="237" t="s">
        <v>5015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5088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4824</v>
      </c>
      <c r="M1050" s="232" t="s">
        <v>4883</v>
      </c>
      <c r="N1050" s="57"/>
      <c r="O1050" s="57"/>
      <c r="P1050" s="237" t="s">
        <v>5016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5089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4824</v>
      </c>
      <c r="M1051" s="232" t="s">
        <v>4883</v>
      </c>
      <c r="N1051" s="57"/>
      <c r="O1051" s="57"/>
      <c r="P1051" s="237" t="s">
        <v>5017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4824</v>
      </c>
      <c r="M1052" s="232" t="s">
        <v>4883</v>
      </c>
      <c r="N1052" s="57"/>
      <c r="O1052" s="57"/>
      <c r="P1052" s="237" t="s">
        <v>5018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4824</v>
      </c>
      <c r="M1053" s="232" t="s">
        <v>4883</v>
      </c>
      <c r="N1053" s="57"/>
      <c r="O1053" s="57"/>
      <c r="P1053" s="237" t="s">
        <v>5019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4824</v>
      </c>
      <c r="M1054" s="232" t="s">
        <v>4883</v>
      </c>
      <c r="N1054" s="57"/>
      <c r="O1054" s="57"/>
      <c r="P1054" s="237" t="s">
        <v>5020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4824</v>
      </c>
      <c r="M1055" s="232" t="s">
        <v>4883</v>
      </c>
      <c r="N1055" s="57"/>
      <c r="O1055" s="57"/>
      <c r="P1055" s="237" t="s">
        <v>5021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4824</v>
      </c>
      <c r="M1056" s="232" t="s">
        <v>4883</v>
      </c>
      <c r="N1056" s="57"/>
      <c r="O1056" s="57"/>
      <c r="P1056" s="237" t="s">
        <v>5022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4824</v>
      </c>
      <c r="M1057" s="232" t="s">
        <v>4883</v>
      </c>
      <c r="N1057" s="57"/>
      <c r="O1057" s="57"/>
      <c r="P1057" s="237" t="s">
        <v>5023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4824</v>
      </c>
      <c r="M1058" s="232" t="s">
        <v>4883</v>
      </c>
      <c r="N1058" s="57"/>
      <c r="O1058" s="57"/>
      <c r="P1058" s="237" t="s">
        <v>5024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5097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4824</v>
      </c>
      <c r="M1059" s="232" t="s">
        <v>4883</v>
      </c>
      <c r="N1059" s="57"/>
      <c r="O1059" s="57"/>
      <c r="P1059" s="237" t="s">
        <v>5025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5098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4824</v>
      </c>
      <c r="M1060" s="232" t="s">
        <v>4883</v>
      </c>
      <c r="N1060" s="57"/>
      <c r="O1060" s="57"/>
      <c r="P1060" s="237" t="s">
        <v>5026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5099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4824</v>
      </c>
      <c r="M1061" s="232" t="s">
        <v>4883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4824</v>
      </c>
      <c r="M1062" s="232" t="s">
        <v>4883</v>
      </c>
      <c r="N1062" s="57"/>
      <c r="O1062" s="57"/>
      <c r="P1062" s="237" t="s">
        <v>5027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4824</v>
      </c>
      <c r="M1063" s="232" t="s">
        <v>4883</v>
      </c>
      <c r="N1063" s="57"/>
      <c r="O1063" s="57"/>
      <c r="P1063" s="237" t="s">
        <v>5028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4824</v>
      </c>
      <c r="M1064" s="232" t="s">
        <v>4883</v>
      </c>
      <c r="N1064" s="57"/>
      <c r="O1064" s="57"/>
      <c r="P1064" s="237" t="s">
        <v>5029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4824</v>
      </c>
      <c r="M1065" s="232" t="s">
        <v>4883</v>
      </c>
      <c r="N1065" s="57"/>
      <c r="O1065" s="57"/>
      <c r="P1065" s="237" t="s">
        <v>5030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4824</v>
      </c>
      <c r="M1066" s="232" t="s">
        <v>4883</v>
      </c>
      <c r="N1066" s="57"/>
      <c r="O1066" s="57"/>
      <c r="P1066" s="237" t="s">
        <v>5031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4824</v>
      </c>
      <c r="M1067" s="232" t="s">
        <v>4883</v>
      </c>
      <c r="P1067" s="237" t="s">
        <v>5032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4824</v>
      </c>
      <c r="M1068" s="232" t="s">
        <v>4883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5107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4824</v>
      </c>
      <c r="M1069" s="232" t="s">
        <v>4883</v>
      </c>
      <c r="N1069" s="57"/>
      <c r="O1069" s="57"/>
      <c r="P1069" s="237" t="s">
        <v>5033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5108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4824</v>
      </c>
      <c r="M1070" s="232" t="s">
        <v>4883</v>
      </c>
      <c r="P1070" s="237" t="s">
        <v>5034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5109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4824</v>
      </c>
      <c r="M1071" s="232" t="s">
        <v>4883</v>
      </c>
      <c r="N1071" s="57"/>
      <c r="O1071" s="57"/>
      <c r="P1071" s="237" t="s">
        <v>5035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4824</v>
      </c>
      <c r="M1072" s="232" t="s">
        <v>4883</v>
      </c>
      <c r="N1072" s="57"/>
      <c r="O1072" s="57"/>
      <c r="P1072" s="237" t="s">
        <v>5036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4824</v>
      </c>
      <c r="M1073" s="232" t="s">
        <v>4883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4824</v>
      </c>
      <c r="M1074" s="232" t="s">
        <v>4883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4824</v>
      </c>
      <c r="M1075" s="232" t="s">
        <v>4883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4824</v>
      </c>
      <c r="M1076" s="232" t="s">
        <v>4883</v>
      </c>
      <c r="N1076" s="57"/>
      <c r="O1076" s="57"/>
      <c r="P1076" s="237" t="s">
        <v>5037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4824</v>
      </c>
      <c r="M1077" s="232" t="s">
        <v>4883</v>
      </c>
      <c r="N1077" s="57"/>
      <c r="O1077" s="57"/>
      <c r="P1077" s="237" t="s">
        <v>5038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4824</v>
      </c>
      <c r="M1078" s="232" t="s">
        <v>4883</v>
      </c>
      <c r="N1078" s="57"/>
      <c r="O1078" s="57"/>
      <c r="P1078" s="237" t="s">
        <v>5039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5117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4824</v>
      </c>
      <c r="M1079" s="232" t="s">
        <v>4883</v>
      </c>
      <c r="N1079" s="57"/>
      <c r="O1079" s="57"/>
      <c r="P1079" s="237" t="s">
        <v>5040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5118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4824</v>
      </c>
      <c r="M1080" s="232" t="s">
        <v>4883</v>
      </c>
      <c r="N1080" s="57"/>
      <c r="O1080" s="57"/>
      <c r="P1080" s="237" t="s">
        <v>5041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5119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4824</v>
      </c>
      <c r="M1081" s="232" t="s">
        <v>4883</v>
      </c>
      <c r="N1081" s="57"/>
      <c r="O1081" s="57"/>
      <c r="P1081" s="237" t="s">
        <v>5042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4824</v>
      </c>
      <c r="M1082" s="232" t="s">
        <v>4883</v>
      </c>
      <c r="N1082" s="57"/>
      <c r="O1082" s="57"/>
      <c r="P1082" s="237" t="s">
        <v>5043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4824</v>
      </c>
      <c r="M1083" s="232" t="s">
        <v>4883</v>
      </c>
      <c r="N1083" s="57"/>
      <c r="O1083" s="57"/>
      <c r="P1083" s="237" t="s">
        <v>5044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4824</v>
      </c>
      <c r="M1084" s="232" t="s">
        <v>4883</v>
      </c>
      <c r="N1084" s="57"/>
      <c r="O1084" s="57"/>
      <c r="P1084" s="237" t="s">
        <v>5045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4824</v>
      </c>
      <c r="M1085" s="232" t="s">
        <v>4883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4824</v>
      </c>
      <c r="M1086" s="232" t="s">
        <v>4883</v>
      </c>
      <c r="N1086" s="57"/>
      <c r="O1086" s="57"/>
      <c r="P1086" s="237" t="s">
        <v>5046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4824</v>
      </c>
      <c r="M1087" s="232" t="s">
        <v>4883</v>
      </c>
      <c r="N1087" s="57"/>
      <c r="O1087" s="57"/>
      <c r="P1087" s="237" t="s">
        <v>5047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4824</v>
      </c>
      <c r="M1088" s="232" t="s">
        <v>4883</v>
      </c>
      <c r="N1088" s="57"/>
      <c r="O1088" s="57"/>
      <c r="P1088" s="237" t="s">
        <v>5048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5127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4824</v>
      </c>
      <c r="M1089" s="232" t="s">
        <v>4883</v>
      </c>
      <c r="N1089" s="57"/>
      <c r="O1089" s="57"/>
      <c r="P1089" s="237" t="s">
        <v>5049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5128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4824</v>
      </c>
      <c r="M1090" s="232" t="s">
        <v>4883</v>
      </c>
      <c r="N1090" s="57"/>
      <c r="O1090" s="57"/>
      <c r="P1090" s="237" t="s">
        <v>5050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5129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4824</v>
      </c>
      <c r="M1091" s="232" t="s">
        <v>4883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4824</v>
      </c>
      <c r="M1092" s="232" t="s">
        <v>4883</v>
      </c>
      <c r="P1092" s="237" t="s">
        <v>5051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4824</v>
      </c>
      <c r="M1093" s="232" t="s">
        <v>4883</v>
      </c>
      <c r="P1093" s="237" t="s">
        <v>5052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4824</v>
      </c>
      <c r="M1094" s="232" t="s">
        <v>4883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4824</v>
      </c>
      <c r="M1095" s="232" t="s">
        <v>4883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4824</v>
      </c>
      <c r="M1096" s="232" t="s">
        <v>4883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4824</v>
      </c>
      <c r="M1097" s="232" t="s">
        <v>4883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4824</v>
      </c>
      <c r="M1098" s="232" t="s">
        <v>4883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5137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4824</v>
      </c>
      <c r="M1099" s="232" t="s">
        <v>4883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5138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4824</v>
      </c>
      <c r="M1100" s="232" t="s">
        <v>4883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5139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4824</v>
      </c>
      <c r="M1101" s="232" t="s">
        <v>4883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4824</v>
      </c>
      <c r="M1102" s="232" t="s">
        <v>4883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4824</v>
      </c>
      <c r="M1103" s="232" t="s">
        <v>4883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4824</v>
      </c>
      <c r="M1104" s="232" t="s">
        <v>4883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4824</v>
      </c>
      <c r="M1105" s="232" t="s">
        <v>4883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4824</v>
      </c>
      <c r="M1106" s="232" t="s">
        <v>4883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4824</v>
      </c>
      <c r="M1107" s="232" t="s">
        <v>4883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4824</v>
      </c>
      <c r="M1108" s="232" t="s">
        <v>4883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4824</v>
      </c>
      <c r="M1109" s="232" t="s">
        <v>4883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5147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4824</v>
      </c>
      <c r="M1110" s="232" t="s">
        <v>4883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5148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4824</v>
      </c>
      <c r="M1111" s="232" t="s">
        <v>4883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5149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4824</v>
      </c>
      <c r="M1112" s="232" t="s">
        <v>4883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4824</v>
      </c>
      <c r="M1113" s="232" t="s">
        <v>4883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4824</v>
      </c>
      <c r="M1114" s="232" t="s">
        <v>4883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4824</v>
      </c>
      <c r="M1115" s="232" t="s">
        <v>4883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4824</v>
      </c>
      <c r="M1116" s="232" t="s">
        <v>4883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4824</v>
      </c>
      <c r="M1117" s="232" t="s">
        <v>4883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4824</v>
      </c>
      <c r="M1118" s="232" t="s">
        <v>4883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4824</v>
      </c>
      <c r="M1119" s="232" t="s">
        <v>4883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5157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4824</v>
      </c>
      <c r="M1120" s="232" t="s">
        <v>4883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5158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4824</v>
      </c>
      <c r="M1121" s="232" t="s">
        <v>4883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5159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4824</v>
      </c>
      <c r="M1122" s="232" t="s">
        <v>4883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4824</v>
      </c>
      <c r="M1123" s="232" t="s">
        <v>4883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4824</v>
      </c>
      <c r="M1124" s="232" t="s">
        <v>4883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4824</v>
      </c>
      <c r="M1125" s="232" t="s">
        <v>4883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4824</v>
      </c>
      <c r="M1126" s="232" t="s">
        <v>4883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4824</v>
      </c>
      <c r="M1127" s="232" t="s">
        <v>4883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4824</v>
      </c>
      <c r="M1128" s="232" t="s">
        <v>4883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4824</v>
      </c>
      <c r="M1129" s="232" t="s">
        <v>4883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5167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4824</v>
      </c>
      <c r="M1130" s="232" t="s">
        <v>4883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5168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4824</v>
      </c>
      <c r="M1131" s="232" t="s">
        <v>4883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5169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4824</v>
      </c>
      <c r="M1132" s="232" t="s">
        <v>4883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4824</v>
      </c>
      <c r="M1133" s="232" t="s">
        <v>4883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4824</v>
      </c>
      <c r="M1134" s="232" t="s">
        <v>4883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4824</v>
      </c>
      <c r="M1135" s="232" t="s">
        <v>4883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4824</v>
      </c>
      <c r="M1136" s="232" t="s">
        <v>4883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4824</v>
      </c>
      <c r="M1137" s="232" t="s">
        <v>4883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4824</v>
      </c>
      <c r="M1138" s="232" t="s">
        <v>4883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4824</v>
      </c>
      <c r="M1139" s="232" t="s">
        <v>4883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5177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4824</v>
      </c>
      <c r="M1140" s="232" t="s">
        <v>4883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5178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4824</v>
      </c>
      <c r="M1141" s="232" t="s">
        <v>4883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5179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4824</v>
      </c>
      <c r="M1142" s="232" t="s">
        <v>4883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4824</v>
      </c>
      <c r="M1143" s="232" t="s">
        <v>4883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4824</v>
      </c>
      <c r="M1144" s="232" t="s">
        <v>4883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4824</v>
      </c>
      <c r="M1145" s="232" t="s">
        <v>4883</v>
      </c>
      <c r="N1145" s="57"/>
      <c r="O1145" s="57"/>
      <c r="P1145" s="237" t="s">
        <v>5053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4824</v>
      </c>
      <c r="M1146" s="232" t="s">
        <v>4883</v>
      </c>
      <c r="N1146" s="57"/>
      <c r="O1146" s="57"/>
      <c r="P1146" s="237" t="s">
        <v>5054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4824</v>
      </c>
      <c r="M1147" s="232" t="s">
        <v>4883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4824</v>
      </c>
      <c r="M1148" s="232" t="s">
        <v>4883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4824</v>
      </c>
      <c r="M1149" s="232" t="s">
        <v>4883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5187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4824</v>
      </c>
      <c r="M1150" s="232" t="s">
        <v>4883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5188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4824</v>
      </c>
      <c r="M1151" s="232" t="s">
        <v>4883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5189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4824</v>
      </c>
      <c r="M1152" s="232" t="s">
        <v>4883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4824</v>
      </c>
      <c r="M1153" s="232" t="s">
        <v>4883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4824</v>
      </c>
      <c r="M1154" s="232" t="s">
        <v>4883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4824</v>
      </c>
      <c r="M1155" s="232" t="s">
        <v>4883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4824</v>
      </c>
      <c r="M1156" s="232" t="s">
        <v>4883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4824</v>
      </c>
      <c r="M1157" s="232" t="s">
        <v>4883</v>
      </c>
      <c r="N1157" s="57"/>
      <c r="O1157" s="57"/>
      <c r="P1157" s="237" t="s">
        <v>5055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4824</v>
      </c>
      <c r="M1158" s="232" t="s">
        <v>4883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4824</v>
      </c>
      <c r="M1159" s="232" t="s">
        <v>4883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5197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4824</v>
      </c>
      <c r="M1160" s="232" t="s">
        <v>4883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5198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4824</v>
      </c>
      <c r="M1161" s="232" t="s">
        <v>4883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5199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4824</v>
      </c>
      <c r="M1162" s="232" t="s">
        <v>4883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4824</v>
      </c>
      <c r="M1163" s="232" t="s">
        <v>4883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4824</v>
      </c>
      <c r="M1164" s="232" t="s">
        <v>4883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4824</v>
      </c>
      <c r="M1165" s="232" t="s">
        <v>4883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4824</v>
      </c>
      <c r="M1166" s="57" t="s">
        <v>4883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4824</v>
      </c>
      <c r="M1167" s="57" t="s">
        <v>4883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4824</v>
      </c>
      <c r="M1168" s="57" t="s">
        <v>4883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4824</v>
      </c>
      <c r="M1169" s="57" t="s">
        <v>4883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4824</v>
      </c>
      <c r="M1170" s="57" t="s">
        <v>4883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4824</v>
      </c>
      <c r="M1171" s="57" t="s">
        <v>4883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4824</v>
      </c>
      <c r="M1172" s="57" t="s">
        <v>4883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4824</v>
      </c>
      <c r="M1173" s="57" t="s">
        <v>4883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4824</v>
      </c>
      <c r="M1174" s="57" t="s">
        <v>4883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4824</v>
      </c>
      <c r="M1175" s="57" t="s">
        <v>4883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4824</v>
      </c>
      <c r="M1176" s="57" t="s">
        <v>4883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4824</v>
      </c>
      <c r="M1177" s="57" t="s">
        <v>4883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4824</v>
      </c>
      <c r="M1178" s="57" t="s">
        <v>4883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4824</v>
      </c>
      <c r="M1179" s="57" t="s">
        <v>4883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4824</v>
      </c>
      <c r="M1180" s="57" t="s">
        <v>4883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4824</v>
      </c>
      <c r="M1181" s="57" t="s">
        <v>4883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4824</v>
      </c>
      <c r="M1182" s="57" t="s">
        <v>4883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4824</v>
      </c>
      <c r="M1183" s="57" t="s">
        <v>4883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4824</v>
      </c>
      <c r="M1184" s="57" t="s">
        <v>4883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4824</v>
      </c>
      <c r="M1185" s="57" t="s">
        <v>4883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4824</v>
      </c>
      <c r="M1186" s="57" t="s">
        <v>4883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4824</v>
      </c>
      <c r="M1187" s="57" t="s">
        <v>4883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4824</v>
      </c>
      <c r="M1188" s="57" t="s">
        <v>4883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4824</v>
      </c>
      <c r="M1189" s="57" t="s">
        <v>4883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4824</v>
      </c>
      <c r="M1190" s="57" t="s">
        <v>4883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4824</v>
      </c>
      <c r="M1191" s="57" t="s">
        <v>4883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4824</v>
      </c>
      <c r="M1192" s="57" t="s">
        <v>4883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4824</v>
      </c>
      <c r="M1193" s="57" t="s">
        <v>4883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4824</v>
      </c>
      <c r="M1194" s="57" t="s">
        <v>4883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4824</v>
      </c>
      <c r="M1195" s="57" t="s">
        <v>4883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4824</v>
      </c>
      <c r="M1196" s="57" t="s">
        <v>4883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4824</v>
      </c>
      <c r="M1197" s="57" t="s">
        <v>4883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4824</v>
      </c>
      <c r="M1198" s="57" t="s">
        <v>4883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4824</v>
      </c>
      <c r="M1202" s="57" t="s">
        <v>4883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4824</v>
      </c>
      <c r="M1203" s="57" t="s">
        <v>4883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4824</v>
      </c>
      <c r="M1204" s="57" t="s">
        <v>4883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4824</v>
      </c>
      <c r="M1205" s="57" t="s">
        <v>4883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4824</v>
      </c>
      <c r="M1206" s="57" t="s">
        <v>4883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4824</v>
      </c>
      <c r="M1207" s="57" t="s">
        <v>4883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4824</v>
      </c>
      <c r="M1208" s="57" t="s">
        <v>4883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4824</v>
      </c>
      <c r="M1209" s="57" t="s">
        <v>4883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4824</v>
      </c>
      <c r="M1210" s="57" t="s">
        <v>4883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4824</v>
      </c>
      <c r="M1211" s="57" t="s">
        <v>4883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4824</v>
      </c>
      <c r="M1212" s="57" t="s">
        <v>4883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4824</v>
      </c>
      <c r="M1213" s="57" t="s">
        <v>4883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4824</v>
      </c>
      <c r="M1214" s="57" t="s">
        <v>4883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4910</v>
      </c>
      <c r="F1215" s="58" t="s">
        <v>4910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4824</v>
      </c>
      <c r="M1215" s="57" t="s">
        <v>4883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4824</v>
      </c>
      <c r="M1216" s="57" t="s">
        <v>4883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4824</v>
      </c>
      <c r="M1217" s="57" t="s">
        <v>4883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4824</v>
      </c>
      <c r="M1218" s="57" t="s">
        <v>4883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4933</v>
      </c>
      <c r="D1219" s="53" t="s">
        <v>4934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4824</v>
      </c>
      <c r="M1219" s="57" t="s">
        <v>4883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4933</v>
      </c>
      <c r="D1220" s="53" t="s">
        <v>4935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4824</v>
      </c>
      <c r="M1220" s="57" t="s">
        <v>4883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4933</v>
      </c>
      <c r="D1221" s="53" t="s">
        <v>4936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4824</v>
      </c>
      <c r="M1221" s="57" t="s">
        <v>4883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4801</v>
      </c>
      <c r="D1222" s="53" t="s">
        <v>4802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4824</v>
      </c>
      <c r="M1222" s="57" t="s">
        <v>4883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4801</v>
      </c>
      <c r="D1223" s="53" t="s">
        <v>4803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4824</v>
      </c>
      <c r="M1223" s="57" t="s">
        <v>4883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4801</v>
      </c>
      <c r="D1224" s="53" t="s">
        <v>4804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4824</v>
      </c>
      <c r="M1224" s="57" t="s">
        <v>4883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4801</v>
      </c>
      <c r="D1225" s="53" t="s">
        <v>4805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4824</v>
      </c>
      <c r="M1225" s="57" t="s">
        <v>4883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4801</v>
      </c>
      <c r="D1226" s="53" t="s">
        <v>4806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4824</v>
      </c>
      <c r="M1226" s="57" t="s">
        <v>4883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4801</v>
      </c>
      <c r="D1227" s="53" t="s">
        <v>4807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4824</v>
      </c>
      <c r="M1227" s="57" t="s">
        <v>4883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4824</v>
      </c>
      <c r="M1228" s="57" t="s">
        <v>4883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4561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4824</v>
      </c>
      <c r="M1229" s="57" t="s">
        <v>4883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4562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4824</v>
      </c>
      <c r="M1230" s="57" t="s">
        <v>4883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4569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4824</v>
      </c>
      <c r="M1231" s="57" t="s">
        <v>4883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4824</v>
      </c>
      <c r="M1232" s="57" t="s">
        <v>4883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4824</v>
      </c>
      <c r="M1233" s="57" t="s">
        <v>4883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4824</v>
      </c>
      <c r="M1237" s="57" t="s">
        <v>4883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4824</v>
      </c>
      <c r="M1238" s="57" t="s">
        <v>4881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4717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4824</v>
      </c>
      <c r="M1239" s="57" t="s">
        <v>4881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4718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4824</v>
      </c>
      <c r="M1240" s="57" t="s">
        <v>4881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4719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4824</v>
      </c>
      <c r="M1241" s="57" t="s">
        <v>4881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4824</v>
      </c>
      <c r="M1242" s="57" t="s">
        <v>4883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4824</v>
      </c>
      <c r="M1243" s="57" t="s">
        <v>4881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4824</v>
      </c>
      <c r="M1244" s="57" t="s">
        <v>4881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4824</v>
      </c>
      <c r="M1245" s="57" t="s">
        <v>4881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4824</v>
      </c>
      <c r="M1246" s="57" t="s">
        <v>4881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4824</v>
      </c>
      <c r="M1247" s="57" t="s">
        <v>4883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4824</v>
      </c>
      <c r="M1248" s="57" t="s">
        <v>4881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4824</v>
      </c>
      <c r="M1249" s="57" t="s">
        <v>4881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4824</v>
      </c>
      <c r="M1250" s="57" t="s">
        <v>4881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4727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4824</v>
      </c>
      <c r="M1251" s="57" t="s">
        <v>4881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4824</v>
      </c>
      <c r="M1252" s="57" t="s">
        <v>4883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4728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4824</v>
      </c>
      <c r="M1253" s="57" t="s">
        <v>4881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4729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4824</v>
      </c>
      <c r="M1254" s="57" t="s">
        <v>4881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4824</v>
      </c>
      <c r="M1255" s="57" t="s">
        <v>4881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4824</v>
      </c>
      <c r="M1256" s="57" t="s">
        <v>4881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4824</v>
      </c>
      <c r="M1257" s="57" t="s">
        <v>4883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4824</v>
      </c>
      <c r="M1258" s="57" t="s">
        <v>4881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4824</v>
      </c>
      <c r="M1259" s="57" t="s">
        <v>4881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4824</v>
      </c>
      <c r="M1260" s="57" t="s">
        <v>4881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4824</v>
      </c>
      <c r="M1261" s="57" t="s">
        <v>4881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4824</v>
      </c>
      <c r="M1262" s="57" t="s">
        <v>4883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4824</v>
      </c>
      <c r="M1263" s="57" t="s">
        <v>4881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4737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4824</v>
      </c>
      <c r="M1264" s="57" t="s">
        <v>4881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4738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4824</v>
      </c>
      <c r="M1265" s="57" t="s">
        <v>4881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4739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4824</v>
      </c>
      <c r="M1266" s="57" t="s">
        <v>4881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4824</v>
      </c>
      <c r="M1267" s="57" t="s">
        <v>4883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4824</v>
      </c>
      <c r="M1268" s="57" t="s">
        <v>4881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4824</v>
      </c>
      <c r="M1269" s="57" t="s">
        <v>4881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4824</v>
      </c>
      <c r="M1270" s="57" t="s">
        <v>4881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4824</v>
      </c>
      <c r="M1271" s="57" t="s">
        <v>4881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4824</v>
      </c>
      <c r="M1272" s="57" t="s">
        <v>4883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4824</v>
      </c>
      <c r="M1273" s="57" t="s">
        <v>4881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4824</v>
      </c>
      <c r="M1274" s="57" t="s">
        <v>4881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4824</v>
      </c>
      <c r="M1275" s="57" t="s">
        <v>4881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4747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4824</v>
      </c>
      <c r="M1276" s="57" t="s">
        <v>4881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4824</v>
      </c>
      <c r="M1277" s="57" t="s">
        <v>4883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4748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4824</v>
      </c>
      <c r="M1278" s="57" t="s">
        <v>4881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4749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4824</v>
      </c>
      <c r="M1279" s="57" t="s">
        <v>4881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4824</v>
      </c>
      <c r="M1280" s="57" t="s">
        <v>4881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4824</v>
      </c>
      <c r="M1281" s="57" t="s">
        <v>4881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4824</v>
      </c>
      <c r="M1282" s="57" t="s">
        <v>4883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4824</v>
      </c>
      <c r="M1283" s="57" t="s">
        <v>4881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4824</v>
      </c>
      <c r="M1284" s="57" t="s">
        <v>4881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4824</v>
      </c>
      <c r="M1285" s="57" t="s">
        <v>4881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4824</v>
      </c>
      <c r="M1286" s="57" t="s">
        <v>4881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4824</v>
      </c>
      <c r="M1287" s="57" t="s">
        <v>4883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4824</v>
      </c>
      <c r="M1288" s="57" t="s">
        <v>4881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4757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4824</v>
      </c>
      <c r="M1289" s="57" t="s">
        <v>4881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4758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4824</v>
      </c>
      <c r="M1290" s="57" t="s">
        <v>4881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4759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4824</v>
      </c>
      <c r="M1291" s="57" t="s">
        <v>4881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4824</v>
      </c>
      <c r="M1292" s="57" t="s">
        <v>4883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4824</v>
      </c>
      <c r="M1293" s="57" t="s">
        <v>4881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4824</v>
      </c>
      <c r="M1294" s="57" t="s">
        <v>4881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4824</v>
      </c>
      <c r="M1295" s="57" t="s">
        <v>4881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4824</v>
      </c>
      <c r="M1296" s="57" t="s">
        <v>4881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4824</v>
      </c>
      <c r="M1297" s="57" t="s">
        <v>4883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4824</v>
      </c>
      <c r="M1298" s="57" t="s">
        <v>4881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4824</v>
      </c>
      <c r="M1299" s="57" t="s">
        <v>4881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4824</v>
      </c>
      <c r="M1300" s="57" t="s">
        <v>4881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4767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4824</v>
      </c>
      <c r="M1301" s="57" t="s">
        <v>4881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4824</v>
      </c>
      <c r="M1302" s="57" t="s">
        <v>4883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4768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4824</v>
      </c>
      <c r="M1303" s="57" t="s">
        <v>4881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4769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4824</v>
      </c>
      <c r="M1304" s="57" t="s">
        <v>4881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4824</v>
      </c>
      <c r="M1305" s="57" t="s">
        <v>4881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4824</v>
      </c>
      <c r="M1306" s="57" t="s">
        <v>4881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4824</v>
      </c>
      <c r="M1307" s="57" t="s">
        <v>4883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4824</v>
      </c>
      <c r="M1308" s="57" t="s">
        <v>4883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4824</v>
      </c>
      <c r="M1309" s="57" t="s">
        <v>4883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4824</v>
      </c>
      <c r="M1310" s="57" t="s">
        <v>4883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4824</v>
      </c>
      <c r="M1311" s="57" t="s">
        <v>4883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4824</v>
      </c>
      <c r="M1312" s="57" t="s">
        <v>4883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4824</v>
      </c>
      <c r="M1313" s="57" t="s">
        <v>4883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4824</v>
      </c>
      <c r="M1314" s="57" t="s">
        <v>4883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4824</v>
      </c>
      <c r="M1315" s="57" t="s">
        <v>4883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4824</v>
      </c>
      <c r="M1316" s="57" t="s">
        <v>4883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4824</v>
      </c>
      <c r="M1317" s="57" t="s">
        <v>4883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4824</v>
      </c>
      <c r="M1318" s="57" t="s">
        <v>4883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4824</v>
      </c>
      <c r="M1319" s="57" t="s">
        <v>4883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4824</v>
      </c>
      <c r="M1320" s="57" t="s">
        <v>4883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4824</v>
      </c>
      <c r="M1321" s="57" t="s">
        <v>4883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4824</v>
      </c>
      <c r="M1322" s="57" t="s">
        <v>4883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4824</v>
      </c>
      <c r="M1323" s="57" t="s">
        <v>4883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4824</v>
      </c>
      <c r="M1324" s="57" t="s">
        <v>4883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4824</v>
      </c>
      <c r="M1325" s="57" t="s">
        <v>4883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4824</v>
      </c>
      <c r="M1326" s="57" t="s">
        <v>4883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4824</v>
      </c>
      <c r="M1330" s="57" t="s">
        <v>4890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4824</v>
      </c>
      <c r="M1331" s="57" t="s">
        <v>4881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4824</v>
      </c>
      <c r="M1332" s="57" t="s">
        <v>4881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4824</v>
      </c>
      <c r="M1333" s="57" t="s">
        <v>4881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4824</v>
      </c>
      <c r="M1334" s="57" t="s">
        <v>4881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4824</v>
      </c>
      <c r="M1335" s="57" t="s">
        <v>4881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4824</v>
      </c>
      <c r="M1336" s="57" t="s">
        <v>4881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4824</v>
      </c>
      <c r="M1337" s="57" t="s">
        <v>4881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4824</v>
      </c>
      <c r="M1338" s="57" t="s">
        <v>4881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4824</v>
      </c>
      <c r="M1339" s="57" t="s">
        <v>4881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4824</v>
      </c>
      <c r="M1340" s="57" t="s">
        <v>4881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4824</v>
      </c>
      <c r="M1341" s="57" t="s">
        <v>4883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4824</v>
      </c>
      <c r="M1342" s="57" t="s">
        <v>4883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4824</v>
      </c>
      <c r="M1343" s="57" t="s">
        <v>4883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4824</v>
      </c>
      <c r="M1344" s="57" t="s">
        <v>4883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4824</v>
      </c>
      <c r="M1345" s="57" t="s">
        <v>4883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4824</v>
      </c>
      <c r="M1349" s="57" t="s">
        <v>4883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4824</v>
      </c>
      <c r="M1350" s="57" t="s">
        <v>4883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4824</v>
      </c>
      <c r="M1351" s="57" t="s">
        <v>4883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4824</v>
      </c>
      <c r="M1352" s="57" t="s">
        <v>4883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4948</v>
      </c>
      <c r="F1353" s="77" t="s">
        <v>4948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4824</v>
      </c>
      <c r="M1353" s="57" t="s">
        <v>4883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4824</v>
      </c>
      <c r="M1354" s="57" t="s">
        <v>4883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4824</v>
      </c>
      <c r="M1355" s="57" t="s">
        <v>4883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4824</v>
      </c>
      <c r="M1356" s="57" t="s">
        <v>4883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4824</v>
      </c>
      <c r="M1357" s="57" t="s">
        <v>4883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4824</v>
      </c>
      <c r="M1358" s="57" t="s">
        <v>4883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4824</v>
      </c>
      <c r="M1359" s="57" t="s">
        <v>4883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4824</v>
      </c>
      <c r="M1360" s="57" t="s">
        <v>4883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4824</v>
      </c>
      <c r="M1361" s="57" t="s">
        <v>4883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4824</v>
      </c>
      <c r="M1362" s="57" t="s">
        <v>4883</v>
      </c>
      <c r="N1362" s="57"/>
      <c r="O1362" s="57"/>
      <c r="P1362" s="56" t="s">
        <v>4604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4824</v>
      </c>
      <c r="M1363" s="57" t="s">
        <v>4883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4824</v>
      </c>
      <c r="M1364" s="57" t="s">
        <v>4883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4824</v>
      </c>
      <c r="M1365" s="57" t="s">
        <v>4883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4824</v>
      </c>
      <c r="M1366" s="57" t="s">
        <v>4883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4824</v>
      </c>
      <c r="M1367" s="57" t="s">
        <v>4883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4824</v>
      </c>
      <c r="M1368" s="57" t="s">
        <v>4883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4946</v>
      </c>
      <c r="F1369" s="77" t="s">
        <v>4946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4824</v>
      </c>
      <c r="M1369" s="57" t="s">
        <v>4883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4824</v>
      </c>
      <c r="M1370" s="57" t="s">
        <v>4883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4824</v>
      </c>
      <c r="M1371" s="57" t="s">
        <v>4883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4824</v>
      </c>
      <c r="M1372" s="57" t="s">
        <v>4883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4824</v>
      </c>
      <c r="M1373" s="57" t="s">
        <v>4883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4824</v>
      </c>
      <c r="M1374" s="57" t="s">
        <v>4883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4824</v>
      </c>
      <c r="M1375" s="57" t="s">
        <v>4883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4824</v>
      </c>
      <c r="M1376" s="57" t="s">
        <v>4883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4824</v>
      </c>
      <c r="M1377" s="57" t="s">
        <v>4883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4824</v>
      </c>
      <c r="M1378" s="57" t="s">
        <v>4883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4824</v>
      </c>
      <c r="M1379" s="57" t="s">
        <v>4883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4824</v>
      </c>
      <c r="M1380" s="57" t="s">
        <v>4883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4824</v>
      </c>
      <c r="M1381" s="57" t="s">
        <v>4883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4824</v>
      </c>
      <c r="M1382" s="57" t="s">
        <v>4883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4824</v>
      </c>
      <c r="M1383" s="57" t="s">
        <v>4883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4824</v>
      </c>
      <c r="M1384" s="57" t="s">
        <v>4883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4824</v>
      </c>
      <c r="M1385" s="57" t="s">
        <v>4883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4824</v>
      </c>
      <c r="M1386" s="57" t="s">
        <v>4883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4824</v>
      </c>
      <c r="M1387" s="57" t="s">
        <v>4883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4824</v>
      </c>
      <c r="M1388" s="57" t="s">
        <v>4883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4947</v>
      </c>
      <c r="F1389" s="77" t="s">
        <v>4947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4824</v>
      </c>
      <c r="M1389" s="57" t="s">
        <v>4883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4824</v>
      </c>
      <c r="M1390" s="57" t="s">
        <v>4883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4824</v>
      </c>
      <c r="M1391" s="57" t="s">
        <v>4883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4824</v>
      </c>
      <c r="M1392" s="57" t="s">
        <v>4883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4824</v>
      </c>
      <c r="M1393" s="57" t="s">
        <v>4883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4824</v>
      </c>
      <c r="M1394" s="57" t="s">
        <v>4883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4824</v>
      </c>
      <c r="M1395" s="57" t="s">
        <v>4883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4824</v>
      </c>
      <c r="M1396" s="57" t="s">
        <v>4883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4824</v>
      </c>
      <c r="M1397" s="57" t="s">
        <v>4883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4824</v>
      </c>
      <c r="M1398" s="57" t="s">
        <v>4883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4824</v>
      </c>
      <c r="M1399" s="57" t="s">
        <v>4883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4824</v>
      </c>
      <c r="M1400" s="57" t="s">
        <v>4883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4824</v>
      </c>
      <c r="M1401" s="57" t="s">
        <v>4883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4824</v>
      </c>
      <c r="M1402" s="57" t="s">
        <v>4883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4824</v>
      </c>
      <c r="M1403" s="57" t="s">
        <v>4883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4824</v>
      </c>
      <c r="M1404" s="57" t="s">
        <v>4883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4824</v>
      </c>
      <c r="M1405" s="57" t="s">
        <v>4883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4824</v>
      </c>
      <c r="M1406" s="57" t="s">
        <v>4883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4824</v>
      </c>
      <c r="M1407" s="57" t="s">
        <v>4883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4824</v>
      </c>
      <c r="M1408" s="57" t="s">
        <v>4883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4824</v>
      </c>
      <c r="M1409" s="57" t="s">
        <v>4883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4824</v>
      </c>
      <c r="M1410" s="57" t="s">
        <v>4883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4824</v>
      </c>
      <c r="M1411" s="57" t="s">
        <v>4883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4824</v>
      </c>
      <c r="M1412" s="57" t="s">
        <v>4883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4824</v>
      </c>
      <c r="M1413" s="57" t="s">
        <v>4883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4824</v>
      </c>
      <c r="M1414" s="57" t="s">
        <v>4883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4824</v>
      </c>
      <c r="M1415" s="57" t="s">
        <v>4883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4824</v>
      </c>
      <c r="M1416" s="57" t="s">
        <v>4883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4933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4824</v>
      </c>
      <c r="M1417" s="57" t="s">
        <v>4883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4824</v>
      </c>
      <c r="M1418" s="57" t="s">
        <v>4883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4824</v>
      </c>
      <c r="M1419" s="57" t="s">
        <v>4883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4824</v>
      </c>
      <c r="M1420" s="57" t="s">
        <v>4883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4824</v>
      </c>
      <c r="M1421" s="57" t="s">
        <v>4883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4824</v>
      </c>
      <c r="M1422" s="57" t="s">
        <v>4883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4824</v>
      </c>
      <c r="M1423" s="57" t="s">
        <v>4883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4824</v>
      </c>
      <c r="M1424" s="57" t="s">
        <v>4883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4824</v>
      </c>
      <c r="M1425" s="57" t="s">
        <v>4883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4824</v>
      </c>
      <c r="M1426" s="57" t="s">
        <v>4883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4824</v>
      </c>
      <c r="M1427" s="57" t="s">
        <v>4883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4824</v>
      </c>
      <c r="M1428" s="57" t="s">
        <v>4883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4824</v>
      </c>
      <c r="M1429" s="57" t="s">
        <v>4883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4824</v>
      </c>
      <c r="M1430" s="57" t="s">
        <v>4883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4824</v>
      </c>
      <c r="M1431" s="57" t="s">
        <v>4883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4824</v>
      </c>
      <c r="M1432" s="57" t="s">
        <v>4883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4654</v>
      </c>
      <c r="F1433" s="56" t="s">
        <v>4655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4824</v>
      </c>
      <c r="M1433" s="57" t="s">
        <v>4883</v>
      </c>
      <c r="N1433" s="57"/>
      <c r="O1433" s="57"/>
      <c r="P1433" s="56" t="s">
        <v>4681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4824</v>
      </c>
      <c r="M1434" s="57" t="s">
        <v>4883</v>
      </c>
      <c r="N1434" s="57"/>
      <c r="O1434" s="57" t="s">
        <v>4809</v>
      </c>
      <c r="P1434" s="56" t="s">
        <v>4776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4824</v>
      </c>
      <c r="M1435" s="57" t="s">
        <v>4883</v>
      </c>
      <c r="N1435" s="57"/>
      <c r="O1435" s="57"/>
      <c r="P1435" s="56" t="s">
        <v>4790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3796</v>
      </c>
      <c r="D1436" s="53" t="s">
        <v>7</v>
      </c>
      <c r="E1436" s="56" t="s">
        <v>524</v>
      </c>
      <c r="F1436" s="56" t="s">
        <v>4839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4824</v>
      </c>
      <c r="M1436" s="57" t="s">
        <v>4883</v>
      </c>
      <c r="N1436" s="57"/>
      <c r="O1436" s="57"/>
      <c r="P1436" s="56" t="s">
        <v>4838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3796</v>
      </c>
      <c r="D1437" s="53" t="s">
        <v>7</v>
      </c>
      <c r="E1437" s="56" t="s">
        <v>5000</v>
      </c>
      <c r="F1437" s="56" t="s">
        <v>5000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4824</v>
      </c>
      <c r="M1437" s="57" t="s">
        <v>4883</v>
      </c>
      <c r="N1437" s="57"/>
      <c r="O1437" s="57"/>
      <c r="P1437" s="56" t="s">
        <v>5001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3796</v>
      </c>
      <c r="D1438" s="53" t="s">
        <v>7</v>
      </c>
      <c r="E1438" s="56" t="s">
        <v>4991</v>
      </c>
      <c r="F1438" s="56" t="s">
        <v>4991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4824</v>
      </c>
      <c r="M1438" s="57" t="s">
        <v>4883</v>
      </c>
      <c r="N1438" s="57"/>
      <c r="O1438" s="57"/>
      <c r="P1438" s="56" t="s">
        <v>5002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 s="17" customFormat="1">
      <c r="A1439" s="50">
        <f t="shared" si="308"/>
        <v>1439</v>
      </c>
      <c r="B1439" s="49">
        <f t="shared" si="309"/>
        <v>1403</v>
      </c>
      <c r="C1439" s="95" t="s">
        <v>3796</v>
      </c>
      <c r="D1439" s="95" t="s">
        <v>7</v>
      </c>
      <c r="E1439" s="115" t="str">
        <f t="shared" ref="E1439" si="324">CHAR(34)&amp;IF(B1439&lt;10,"000",IF(B1439&lt;100,"00",IF(B1439&lt;1000,"0","")))&amp;$B1439&amp;CHAR(34)</f>
        <v>"1403"</v>
      </c>
      <c r="F1439" s="96" t="str">
        <f t="shared" ref="F1439" si="325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4824</v>
      </c>
      <c r="M1439" s="57" t="s">
        <v>4883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>IF(AA1439&lt;&gt;"",V1438+1,V1438)</f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MNU_1403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7">P1440</f>
        <v/>
      </c>
      <c r="AD1440" s="136" t="str">
        <f>IF(ISNA(VLOOKUP(AA1440,Sheet2!J:J,1,0)),"//","")</f>
        <v/>
      </c>
      <c r="AF1440" s="94" t="str">
        <f t="shared" ref="AF1440:AF1441" si="32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9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6"/>
        <v/>
      </c>
      <c r="AB1441" s="1">
        <f t="shared" si="319"/>
        <v>1403.02</v>
      </c>
      <c r="AC1441" t="str">
        <f t="shared" si="327"/>
        <v/>
      </c>
      <c r="AD1441" s="136" t="str">
        <f>IF(ISNA(VLOOKUP(AA1441,Sheet2!J:J,1,0)),"//","")</f>
        <v/>
      </c>
      <c r="AF1441" s="94" t="str">
        <f t="shared" si="328"/>
        <v/>
      </c>
      <c r="AG1441" t="b">
        <f t="shared" si="329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4824</v>
      </c>
      <c r="M1442" s="57" t="s">
        <v>4881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4824</v>
      </c>
      <c r="M1443" s="57" t="s">
        <v>4881</v>
      </c>
      <c r="N1443" s="57"/>
      <c r="O1443" s="57"/>
      <c r="P1443" s="56" t="s">
        <v>3971</v>
      </c>
      <c r="Q1443" s="13"/>
      <c r="R1443"/>
      <c r="S1443" t="str">
        <f t="shared" ref="S1443:S1506" si="330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4824</v>
      </c>
      <c r="M1444" s="57" t="s">
        <v>4881</v>
      </c>
      <c r="N1444" s="57"/>
      <c r="O1444" s="57"/>
      <c r="P1444" s="56" t="s">
        <v>1413</v>
      </c>
      <c r="Q1444" s="13"/>
      <c r="R1444"/>
      <c r="S1444" t="str">
        <f t="shared" si="330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4825</v>
      </c>
      <c r="M1445" s="57" t="s">
        <v>4881</v>
      </c>
      <c r="N1445" s="57"/>
      <c r="O1445" s="57"/>
      <c r="P1445" s="56" t="s">
        <v>1418</v>
      </c>
      <c r="Q1445" s="13"/>
      <c r="R1445"/>
      <c r="S1445" t="str">
        <f t="shared" si="330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4824</v>
      </c>
      <c r="M1446" s="57" t="s">
        <v>4881</v>
      </c>
      <c r="N1446" s="57"/>
      <c r="O1446" s="57"/>
      <c r="P1446" s="56" t="s">
        <v>1420</v>
      </c>
      <c r="Q1446" s="13"/>
      <c r="R1446"/>
      <c r="S1446" t="str">
        <f t="shared" si="330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5058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4824</v>
      </c>
      <c r="M1447" s="57" t="s">
        <v>4886</v>
      </c>
      <c r="N1447" s="57"/>
      <c r="O1447" s="57"/>
      <c r="P1447" s="56" t="s">
        <v>1421</v>
      </c>
      <c r="Q1447" s="13"/>
      <c r="R1447"/>
      <c r="S1447" t="str">
        <f t="shared" si="330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4824</v>
      </c>
      <c r="M1448" s="57" t="s">
        <v>4882</v>
      </c>
      <c r="N1448" s="57"/>
      <c r="O1448" s="76"/>
      <c r="P1448" s="56" t="s">
        <v>1422</v>
      </c>
      <c r="Q1448" s="13"/>
      <c r="R1448"/>
      <c r="S1448" t="str">
        <f t="shared" si="330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4837</v>
      </c>
      <c r="D1449" s="53" t="s">
        <v>4035</v>
      </c>
      <c r="E1449" s="58" t="s">
        <v>5059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4824</v>
      </c>
      <c r="M1449" s="57" t="s">
        <v>4883</v>
      </c>
      <c r="N1449" s="57"/>
      <c r="O1449" s="57"/>
      <c r="P1449" s="56" t="s">
        <v>1433</v>
      </c>
      <c r="Q1449" s="13"/>
      <c r="R1449"/>
      <c r="S1449" t="str">
        <f t="shared" si="330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4867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4824</v>
      </c>
      <c r="M1450" s="57" t="s">
        <v>4909</v>
      </c>
      <c r="N1450" s="57"/>
      <c r="O1450" s="57"/>
      <c r="P1450" s="56" t="s">
        <v>1438</v>
      </c>
      <c r="Q1450" s="13"/>
      <c r="R1450"/>
      <c r="S1450" t="str">
        <f t="shared" si="330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4824</v>
      </c>
      <c r="M1451" s="57" t="s">
        <v>4881</v>
      </c>
      <c r="N1451" s="57"/>
      <c r="O1451" s="57"/>
      <c r="P1451" s="56" t="s">
        <v>1440</v>
      </c>
      <c r="Q1451" s="13"/>
      <c r="R1451"/>
      <c r="S1451" t="str">
        <f t="shared" si="330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4688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4824</v>
      </c>
      <c r="M1452" s="57" t="s">
        <v>4881</v>
      </c>
      <c r="N1452" s="57"/>
      <c r="O1452" s="57"/>
      <c r="P1452" s="56" t="s">
        <v>1442</v>
      </c>
      <c r="Q1452" s="13"/>
      <c r="R1452"/>
      <c r="S1452" t="str">
        <f t="shared" si="330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4797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4824</v>
      </c>
      <c r="M1453" s="57" t="s">
        <v>4881</v>
      </c>
      <c r="N1453" s="57"/>
      <c r="O1453" s="57"/>
      <c r="P1453" s="56" t="s">
        <v>1443</v>
      </c>
      <c r="Q1453" s="13"/>
      <c r="R1453"/>
      <c r="S1453" t="str">
        <f t="shared" si="330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4825</v>
      </c>
      <c r="M1454" s="57" t="s">
        <v>4881</v>
      </c>
      <c r="N1454" s="57"/>
      <c r="O1454" s="57"/>
      <c r="P1454" s="56" t="s">
        <v>1451</v>
      </c>
      <c r="Q1454" s="13"/>
      <c r="R1454"/>
      <c r="S1454" t="str">
        <f t="shared" si="330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4825</v>
      </c>
      <c r="M1455" s="57" t="s">
        <v>4881</v>
      </c>
      <c r="N1455" s="57"/>
      <c r="O1455" s="57"/>
      <c r="P1455" s="56" t="s">
        <v>1452</v>
      </c>
      <c r="Q1455" s="13"/>
      <c r="R1455"/>
      <c r="S1455" t="str">
        <f t="shared" si="330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4868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4824</v>
      </c>
      <c r="M1456" s="57" t="s">
        <v>4886</v>
      </c>
      <c r="N1456" s="57"/>
      <c r="O1456" s="57"/>
      <c r="P1456" s="56" t="s">
        <v>1459</v>
      </c>
      <c r="Q1456" s="13"/>
      <c r="R1456"/>
      <c r="S1456" t="str">
        <f t="shared" si="330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4632</v>
      </c>
      <c r="L1457" s="57" t="s">
        <v>4824</v>
      </c>
      <c r="M1457" s="57" t="s">
        <v>4883</v>
      </c>
      <c r="N1457" s="57"/>
      <c r="O1457" s="57"/>
      <c r="P1457" s="56" t="s">
        <v>1470</v>
      </c>
      <c r="Q1457" s="13"/>
      <c r="R1457"/>
      <c r="S1457" t="str">
        <f t="shared" si="330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4880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4632</v>
      </c>
      <c r="L1458" s="57" t="s">
        <v>4824</v>
      </c>
      <c r="M1458" s="57" t="s">
        <v>4881</v>
      </c>
      <c r="N1458" s="57"/>
      <c r="O1458" s="57"/>
      <c r="P1458" s="56" t="s">
        <v>1471</v>
      </c>
      <c r="Q1458" s="13"/>
      <c r="R1458"/>
      <c r="S1458" t="str">
        <f t="shared" si="330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4632</v>
      </c>
      <c r="L1459" s="57" t="s">
        <v>4824</v>
      </c>
      <c r="M1459" s="57" t="s">
        <v>4881</v>
      </c>
      <c r="N1459" s="57"/>
      <c r="O1459" s="57"/>
      <c r="P1459" s="56" t="s">
        <v>1472</v>
      </c>
      <c r="Q1459" s="13"/>
      <c r="R1459"/>
      <c r="S1459" t="str">
        <f t="shared" si="330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4824</v>
      </c>
      <c r="M1460" s="57" t="s">
        <v>4881</v>
      </c>
      <c r="N1460" s="57"/>
      <c r="O1460" s="57"/>
      <c r="P1460" s="56" t="s">
        <v>2479</v>
      </c>
      <c r="Q1460" s="13"/>
      <c r="R1460"/>
      <c r="S1460" t="str">
        <f t="shared" si="330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5060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4632</v>
      </c>
      <c r="L1461" s="57" t="s">
        <v>4824</v>
      </c>
      <c r="M1461" s="57" t="s">
        <v>4881</v>
      </c>
      <c r="N1461" s="57"/>
      <c r="O1461" s="57"/>
      <c r="P1461" s="56" t="s">
        <v>1476</v>
      </c>
      <c r="Q1461" s="13"/>
      <c r="R1461"/>
      <c r="S1461" t="str">
        <f t="shared" si="330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4896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4824</v>
      </c>
      <c r="M1462" s="57" t="s">
        <v>4881</v>
      </c>
      <c r="N1462" s="57"/>
      <c r="O1462" s="57"/>
      <c r="P1462" s="56" t="s">
        <v>1477</v>
      </c>
      <c r="Q1462" s="13"/>
      <c r="R1462"/>
      <c r="S1462" t="str">
        <f t="shared" si="330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4824</v>
      </c>
      <c r="M1463" s="57" t="s">
        <v>4883</v>
      </c>
      <c r="N1463" s="57"/>
      <c r="O1463" s="57"/>
      <c r="P1463" s="56" t="s">
        <v>1478</v>
      </c>
      <c r="Q1463" s="13"/>
      <c r="R1463"/>
      <c r="S1463" t="str">
        <f t="shared" si="330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4824</v>
      </c>
      <c r="M1464" s="57" t="s">
        <v>4883</v>
      </c>
      <c r="N1464" s="57"/>
      <c r="O1464" s="57"/>
      <c r="P1464" s="56" t="s">
        <v>1479</v>
      </c>
      <c r="Q1464" s="13"/>
      <c r="R1464"/>
      <c r="S1464" t="str">
        <f t="shared" si="330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4824</v>
      </c>
      <c r="M1465" s="57" t="s">
        <v>4883</v>
      </c>
      <c r="N1465" s="57"/>
      <c r="O1465" s="57"/>
      <c r="P1465" s="56" t="s">
        <v>1481</v>
      </c>
      <c r="Q1465" s="13"/>
      <c r="R1465"/>
      <c r="S1465" t="str">
        <f t="shared" si="330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4632</v>
      </c>
      <c r="L1466" s="57" t="s">
        <v>4824</v>
      </c>
      <c r="M1466" s="57" t="s">
        <v>4881</v>
      </c>
      <c r="N1466" s="57"/>
      <c r="O1466" s="57"/>
      <c r="P1466" s="56" t="s">
        <v>1482</v>
      </c>
      <c r="Q1466" s="13"/>
      <c r="R1466"/>
      <c r="S1466" t="str">
        <f t="shared" si="330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4632</v>
      </c>
      <c r="L1467" s="57" t="s">
        <v>4824</v>
      </c>
      <c r="M1467" s="57" t="s">
        <v>4881</v>
      </c>
      <c r="N1467" s="57"/>
      <c r="O1467" s="57"/>
      <c r="P1467" s="56" t="s">
        <v>1484</v>
      </c>
      <c r="Q1467" s="13"/>
      <c r="R1467"/>
      <c r="S1467" t="str">
        <f t="shared" si="330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4824</v>
      </c>
      <c r="M1468" s="57" t="s">
        <v>4886</v>
      </c>
      <c r="P1468" s="18" t="s">
        <v>1909</v>
      </c>
      <c r="Q1468" s="18"/>
      <c r="S1468" s="107" t="str">
        <f t="shared" si="330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4824</v>
      </c>
      <c r="M1469" s="57" t="s">
        <v>4881</v>
      </c>
      <c r="N1469" s="57"/>
      <c r="O1469" s="57"/>
      <c r="P1469" s="56" t="s">
        <v>1486</v>
      </c>
      <c r="Q1469" s="13"/>
      <c r="R1469"/>
      <c r="S1469" t="str">
        <f t="shared" si="330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4824</v>
      </c>
      <c r="M1470" s="57" t="s">
        <v>4886</v>
      </c>
      <c r="P1470" s="18" t="s">
        <v>1820</v>
      </c>
      <c r="Q1470" s="18"/>
      <c r="S1470" s="107" t="str">
        <f t="shared" si="330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4824</v>
      </c>
      <c r="M1471" s="57" t="s">
        <v>4881</v>
      </c>
      <c r="N1471" s="57"/>
      <c r="O1471" s="57"/>
      <c r="P1471" s="56" t="s">
        <v>1488</v>
      </c>
      <c r="Q1471" s="13"/>
      <c r="R1471"/>
      <c r="S1471" t="str">
        <f t="shared" si="330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4824</v>
      </c>
      <c r="M1472" s="57" t="s">
        <v>4881</v>
      </c>
      <c r="N1472" s="57"/>
      <c r="O1472" s="57"/>
      <c r="P1472" s="56" t="s">
        <v>1491</v>
      </c>
      <c r="Q1472" s="13"/>
      <c r="R1472"/>
      <c r="S1472" t="str">
        <f t="shared" si="330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4824</v>
      </c>
      <c r="M1473" s="57" t="s">
        <v>4881</v>
      </c>
      <c r="N1473" s="57"/>
      <c r="O1473" s="57"/>
      <c r="P1473" s="56" t="s">
        <v>2545</v>
      </c>
      <c r="Q1473" s="13"/>
      <c r="R1473"/>
      <c r="S1473" t="str">
        <f t="shared" si="330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4824</v>
      </c>
      <c r="M1474" s="57" t="s">
        <v>4881</v>
      </c>
      <c r="N1474" s="57"/>
      <c r="O1474" s="57"/>
      <c r="P1474" s="56" t="s">
        <v>3414</v>
      </c>
      <c r="Q1474" s="20"/>
      <c r="R1474"/>
      <c r="S1474" t="str">
        <f t="shared" si="330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4824</v>
      </c>
      <c r="M1475" s="57" t="s">
        <v>4881</v>
      </c>
      <c r="N1475" s="57"/>
      <c r="O1475" s="57"/>
      <c r="P1475" s="56" t="s">
        <v>1497</v>
      </c>
      <c r="Q1475" s="13"/>
      <c r="R1475"/>
      <c r="S1475" t="str">
        <f t="shared" si="330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4824</v>
      </c>
      <c r="M1476" s="57" t="s">
        <v>4881</v>
      </c>
      <c r="N1476" s="57"/>
      <c r="O1476" s="57"/>
      <c r="P1476" s="56" t="s">
        <v>1498</v>
      </c>
      <c r="Q1476" s="13"/>
      <c r="R1476"/>
      <c r="S1476" t="str">
        <f t="shared" si="330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4824</v>
      </c>
      <c r="M1477" s="57" t="s">
        <v>4881</v>
      </c>
      <c r="N1477" s="57"/>
      <c r="O1477" s="57"/>
      <c r="P1477" s="56" t="s">
        <v>1500</v>
      </c>
      <c r="Q1477" s="13"/>
      <c r="R1477"/>
      <c r="S1477" t="str">
        <f t="shared" si="330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4824</v>
      </c>
      <c r="M1478" s="57" t="s">
        <v>4881</v>
      </c>
      <c r="N1478" s="57"/>
      <c r="O1478" s="57"/>
      <c r="P1478" s="56" t="s">
        <v>1501</v>
      </c>
      <c r="Q1478" s="13"/>
      <c r="R1478"/>
      <c r="S1478" t="str">
        <f t="shared" si="330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4824</v>
      </c>
      <c r="M1479" s="57" t="s">
        <v>4881</v>
      </c>
      <c r="N1479" s="57"/>
      <c r="O1479" s="57"/>
      <c r="P1479" s="56" t="s">
        <v>1502</v>
      </c>
      <c r="Q1479" s="13"/>
      <c r="R1479"/>
      <c r="S1479" t="str">
        <f t="shared" si="330"/>
        <v/>
      </c>
      <c r="T1479" t="str">
        <f>IF(ISNA(VLOOKUP(AF1479,#REF!,1)),"//","")</f>
        <v/>
      </c>
      <c r="U1479"/>
      <c r="V1479" t="e">
        <f t="shared" ref="V1479:V1542" si="331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3">P1479</f>
        <v>ITM_DBLR</v>
      </c>
      <c r="AD1479" s="136" t="str">
        <f>IF(ISNA(VLOOKUP(AA1479,Sheet2!J:J,1,0)),"//","")</f>
        <v>//</v>
      </c>
      <c r="AF1479" s="94" t="str">
        <f t="shared" ref="AF1479:AF1542" si="33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5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4824</v>
      </c>
      <c r="M1480" s="57" t="s">
        <v>4881</v>
      </c>
      <c r="N1480" s="57"/>
      <c r="O1480" s="57"/>
      <c r="P1480" s="56" t="s">
        <v>4039</v>
      </c>
      <c r="Q1480" s="13"/>
      <c r="R1480"/>
      <c r="S1480" t="str">
        <f t="shared" si="330"/>
        <v/>
      </c>
      <c r="T1480" t="str">
        <f>IF(ISNA(VLOOKUP(AF1480,#REF!,1)),"//","")</f>
        <v/>
      </c>
      <c r="U1480"/>
      <c r="V1480" t="e">
        <f t="shared" si="331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2"/>
        <v>DBLCROSS</v>
      </c>
      <c r="AB1480" s="1">
        <f t="shared" si="319"/>
        <v>1442</v>
      </c>
      <c r="AC1480" t="str">
        <f t="shared" si="333"/>
        <v>ITM_DBLMULT</v>
      </c>
      <c r="AD1480" s="136" t="str">
        <f>IF(ISNA(VLOOKUP(AA1480,Sheet2!J:J,1,0)),"//","")</f>
        <v>//</v>
      </c>
      <c r="AF1480" s="94" t="str">
        <f t="shared" si="334"/>
        <v>DBL*</v>
      </c>
      <c r="AG1480" t="b">
        <f t="shared" si="335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4824</v>
      </c>
      <c r="M1481" s="57" t="s">
        <v>4881</v>
      </c>
      <c r="N1481" s="57"/>
      <c r="O1481" s="57"/>
      <c r="P1481" s="56" t="s">
        <v>4040</v>
      </c>
      <c r="Q1481" s="13"/>
      <c r="R1481"/>
      <c r="S1481" t="str">
        <f t="shared" si="330"/>
        <v/>
      </c>
      <c r="T1481" t="str">
        <f>IF(ISNA(VLOOKUP(AF1481,#REF!,1)),"//","")</f>
        <v/>
      </c>
      <c r="U1481"/>
      <c r="V1481" t="e">
        <f t="shared" si="331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2"/>
        <v>DBL/</v>
      </c>
      <c r="AB1481" s="1">
        <f t="shared" si="319"/>
        <v>1443</v>
      </c>
      <c r="AC1481" t="str">
        <f t="shared" si="333"/>
        <v>ITM_DBLDIV</v>
      </c>
      <c r="AD1481" s="136" t="str">
        <f>IF(ISNA(VLOOKUP(AA1481,Sheet2!J:J,1,0)),"//","")</f>
        <v>//</v>
      </c>
      <c r="AF1481" s="94" t="str">
        <f t="shared" si="334"/>
        <v>DBL/</v>
      </c>
      <c r="AG1481" t="b">
        <f t="shared" si="335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4824</v>
      </c>
      <c r="M1482" s="57" t="s">
        <v>4881</v>
      </c>
      <c r="N1482" s="57"/>
      <c r="O1482" s="57"/>
      <c r="P1482" s="56" t="s">
        <v>1506</v>
      </c>
      <c r="Q1482" s="13"/>
      <c r="R1482"/>
      <c r="S1482" t="str">
        <f t="shared" si="330"/>
        <v/>
      </c>
      <c r="T1482" t="str">
        <f>IF(ISNA(VLOOKUP(AF1482,#REF!,1)),"//","")</f>
        <v/>
      </c>
      <c r="U1482"/>
      <c r="V1482" t="e">
        <f t="shared" si="331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2"/>
        <v>DECOMP</v>
      </c>
      <c r="AB1482" s="1">
        <f t="shared" si="319"/>
        <v>1444</v>
      </c>
      <c r="AC1482" t="str">
        <f t="shared" si="333"/>
        <v>ITM_DECOMP</v>
      </c>
      <c r="AD1482" s="136" t="str">
        <f>IF(ISNA(VLOOKUP(AA1482,Sheet2!J:J,1,0)),"//","")</f>
        <v>//</v>
      </c>
      <c r="AF1482" s="94" t="str">
        <f t="shared" si="334"/>
        <v>DECOMP</v>
      </c>
      <c r="AG1482" t="b">
        <f t="shared" si="335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4824</v>
      </c>
      <c r="M1483" s="57" t="s">
        <v>4881</v>
      </c>
      <c r="N1483" s="57"/>
      <c r="O1483" s="57"/>
      <c r="P1483" s="56" t="s">
        <v>1507</v>
      </c>
      <c r="Q1483" s="13"/>
      <c r="R1483"/>
      <c r="S1483" t="str">
        <f t="shared" si="330"/>
        <v/>
      </c>
      <c r="T1483" t="str">
        <f>IF(ISNA(VLOOKUP(AF1483,#REF!,1)),"//","")</f>
        <v/>
      </c>
      <c r="U1483"/>
      <c r="V1483" t="e">
        <f t="shared" si="331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8"/>
        <v>"DEG"</v>
      </c>
      <c r="AA1483" s="25" t="str">
        <f t="shared" si="332"/>
        <v>DEG</v>
      </c>
      <c r="AB1483" s="1">
        <f t="shared" si="319"/>
        <v>1445</v>
      </c>
      <c r="AC1483" t="str">
        <f t="shared" si="333"/>
        <v>ITM_DEG</v>
      </c>
      <c r="AD1483" s="136" t="str">
        <f>IF(ISNA(VLOOKUP(AA1483,Sheet2!J:J,1,0)),"//","")</f>
        <v/>
      </c>
      <c r="AF1483" s="94" t="str">
        <f t="shared" si="334"/>
        <v>DEG</v>
      </c>
      <c r="AG1483" t="b">
        <f t="shared" si="335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4824</v>
      </c>
      <c r="M1484" s="57" t="s">
        <v>4881</v>
      </c>
      <c r="N1484" s="57"/>
      <c r="O1484" s="57"/>
      <c r="P1484" s="56" t="s">
        <v>1508</v>
      </c>
      <c r="Q1484" s="13"/>
      <c r="R1484"/>
      <c r="S1484" t="str">
        <f t="shared" si="330"/>
        <v/>
      </c>
      <c r="T1484" t="str">
        <f>IF(ISNA(VLOOKUP(AF1484,#REF!,1)),"//","")</f>
        <v/>
      </c>
      <c r="U1484"/>
      <c r="V1484" t="e">
        <f t="shared" si="331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2"/>
        <v>DEG&gt;</v>
      </c>
      <c r="AB1484" s="1">
        <f t="shared" si="319"/>
        <v>1446</v>
      </c>
      <c r="AC1484" t="str">
        <f t="shared" si="333"/>
        <v>ITM_DEGto</v>
      </c>
      <c r="AD1484" s="136" t="str">
        <f>IF(ISNA(VLOOKUP(AA1484,Sheet2!J:J,1,0)),"//","")</f>
        <v>//</v>
      </c>
      <c r="AF1484" s="94" t="str">
        <f t="shared" si="334"/>
        <v>DEG&gt;</v>
      </c>
      <c r="AG1484" t="b">
        <f t="shared" si="335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4595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4824</v>
      </c>
      <c r="M1485" s="57" t="s">
        <v>4881</v>
      </c>
      <c r="N1485" s="57"/>
      <c r="O1485" s="57"/>
      <c r="P1485" s="56" t="s">
        <v>2546</v>
      </c>
      <c r="Q1485" s="13"/>
      <c r="R1485"/>
      <c r="S1485" t="str">
        <f t="shared" si="330"/>
        <v/>
      </c>
      <c r="T1485" t="str">
        <f>IF(ISNA(VLOOKUP(AF1485,#REF!,1)),"//","")</f>
        <v/>
      </c>
      <c r="U1485"/>
      <c r="V1485" t="e">
        <f t="shared" si="331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2"/>
        <v>S(A)</v>
      </c>
      <c r="AB1485" s="1">
        <f t="shared" si="319"/>
        <v>1447</v>
      </c>
      <c r="AC1485" t="str">
        <f t="shared" si="333"/>
        <v>ITM_SA</v>
      </c>
      <c r="AD1485" s="136" t="str">
        <f>IF(ISNA(VLOOKUP(AA1485,Sheet2!J:J,1,0)),"//","")</f>
        <v>//</v>
      </c>
      <c r="AF1485" s="94" t="str">
        <f t="shared" si="334"/>
        <v>S(A)</v>
      </c>
      <c r="AG1485" t="b">
        <f t="shared" si="335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4824</v>
      </c>
      <c r="M1486" s="57" t="s">
        <v>4881</v>
      </c>
      <c r="N1486" s="57"/>
      <c r="O1486" s="57"/>
      <c r="P1486" s="56" t="s">
        <v>1509</v>
      </c>
      <c r="Q1486" s="23"/>
      <c r="R1486"/>
      <c r="S1486" t="str">
        <f t="shared" si="330"/>
        <v/>
      </c>
      <c r="T1486" t="str">
        <f>IF(ISNA(VLOOKUP(AF1486,#REF!,1)),"//","")</f>
        <v/>
      </c>
      <c r="U1486"/>
      <c r="V1486" t="e">
        <f t="shared" si="331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8"/>
        <v>"DENMAX"</v>
      </c>
      <c r="AA1486" s="25" t="str">
        <f t="shared" si="332"/>
        <v>DENMAX</v>
      </c>
      <c r="AB1486" s="1">
        <f t="shared" si="319"/>
        <v>1448</v>
      </c>
      <c r="AC1486" t="str">
        <f t="shared" si="333"/>
        <v>ITM_DENMAX</v>
      </c>
      <c r="AD1486" s="136" t="str">
        <f>IF(ISNA(VLOOKUP(AA1486,Sheet2!J:J,1,0)),"//","")</f>
        <v>//</v>
      </c>
      <c r="AF1486" s="94" t="str">
        <f t="shared" si="334"/>
        <v>DENMAX</v>
      </c>
      <c r="AG1486" t="b">
        <f t="shared" si="335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4824</v>
      </c>
      <c r="M1487" s="57" t="s">
        <v>4881</v>
      </c>
      <c r="N1487" s="57"/>
      <c r="O1487" s="57"/>
      <c r="P1487" s="56" t="s">
        <v>3415</v>
      </c>
      <c r="Q1487" s="13"/>
      <c r="R1487"/>
      <c r="S1487" t="str">
        <f t="shared" si="330"/>
        <v/>
      </c>
      <c r="T1487" t="str">
        <f>IF(ISNA(VLOOKUP(AF1487,#REF!,1)),"//","")</f>
        <v/>
      </c>
      <c r="U1487"/>
      <c r="V1487" t="e">
        <f t="shared" si="331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2"/>
        <v>DOT</v>
      </c>
      <c r="AB1487" s="1">
        <f t="shared" si="319"/>
        <v>1449</v>
      </c>
      <c r="AC1487" t="str">
        <f t="shared" si="333"/>
        <v>ITM_DOT_PROD</v>
      </c>
      <c r="AD1487" s="136" t="str">
        <f>IF(ISNA(VLOOKUP(AA1487,Sheet2!J:J,1,0)),"//","")</f>
        <v>//</v>
      </c>
      <c r="AF1487" s="94" t="str">
        <f t="shared" si="334"/>
        <v>DOT</v>
      </c>
      <c r="AG1487" t="b">
        <f t="shared" si="335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4824</v>
      </c>
      <c r="M1488" s="57" t="s">
        <v>4882</v>
      </c>
      <c r="N1488" s="57"/>
      <c r="O1488" s="57"/>
      <c r="P1488" s="56" t="s">
        <v>1515</v>
      </c>
      <c r="Q1488" s="13"/>
      <c r="R1488"/>
      <c r="S1488" t="str">
        <f t="shared" si="330"/>
        <v/>
      </c>
      <c r="T1488" t="str">
        <f>IF(ISNA(VLOOKUP(AF1488,#REF!,1)),"//","")</f>
        <v/>
      </c>
      <c r="U1488"/>
      <c r="V1488" t="e">
        <f t="shared" si="331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2"/>
        <v>DSTACK</v>
      </c>
      <c r="AB1488" s="1">
        <f t="shared" si="319"/>
        <v>1450</v>
      </c>
      <c r="AC1488" t="str">
        <f t="shared" si="333"/>
        <v>ITM_DSTACK</v>
      </c>
      <c r="AD1488" s="136" t="str">
        <f>IF(ISNA(VLOOKUP(AA1488,Sheet2!J:J,1,0)),"//","")</f>
        <v>//</v>
      </c>
      <c r="AF1488" s="94" t="str">
        <f t="shared" si="334"/>
        <v>DSTACK</v>
      </c>
      <c r="AG1488" t="b">
        <f t="shared" si="335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3612</v>
      </c>
      <c r="D1489" s="53" t="s">
        <v>4454</v>
      </c>
      <c r="E1489" s="58" t="s">
        <v>78</v>
      </c>
      <c r="F1489" s="58" t="s">
        <v>5206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4824</v>
      </c>
      <c r="M1489" s="57" t="s">
        <v>4881</v>
      </c>
      <c r="N1489" s="57"/>
      <c r="O1489" s="57"/>
      <c r="P1489" s="56" t="s">
        <v>1517</v>
      </c>
      <c r="Q1489" s="13"/>
      <c r="R1489"/>
      <c r="S1489" t="str">
        <f t="shared" si="330"/>
        <v/>
      </c>
      <c r="T1489" t="str">
        <f>IF(ISNA(VLOOKUP(AF1489,#REF!,1)),"//","")</f>
        <v/>
      </c>
      <c r="U1489"/>
      <c r="V1489" t="e">
        <f t="shared" si="331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8"/>
        <v>"D.MS"</v>
      </c>
      <c r="AA1489" s="25" t="str">
        <f t="shared" si="332"/>
        <v>D.MS</v>
      </c>
      <c r="AB1489" s="1">
        <f t="shared" si="319"/>
        <v>1451</v>
      </c>
      <c r="AC1489" t="str">
        <f t="shared" si="333"/>
        <v>ITM_DMS</v>
      </c>
      <c r="AD1489" s="136" t="str">
        <f>IF(ISNA(VLOOKUP(AA1489,Sheet2!J:J,1,0)),"//","")</f>
        <v>//</v>
      </c>
      <c r="AF1489" s="94" t="str">
        <f t="shared" si="334"/>
        <v>D.MS</v>
      </c>
      <c r="AG1489" t="b">
        <f t="shared" si="335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4824</v>
      </c>
      <c r="M1490" s="57" t="s">
        <v>4881</v>
      </c>
      <c r="N1490" s="57"/>
      <c r="O1490" s="57"/>
      <c r="P1490" s="56" t="s">
        <v>1518</v>
      </c>
      <c r="Q1490" s="13"/>
      <c r="R1490"/>
      <c r="S1490" t="str">
        <f t="shared" si="330"/>
        <v/>
      </c>
      <c r="T1490" t="str">
        <f>IF(ISNA(VLOOKUP(AF1490,#REF!,1)),"//","")</f>
        <v/>
      </c>
      <c r="U1490"/>
      <c r="V1490" t="e">
        <f t="shared" si="331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2"/>
        <v>D.MS&gt;</v>
      </c>
      <c r="AB1490" s="1">
        <f t="shared" si="319"/>
        <v>1452</v>
      </c>
      <c r="AC1490" t="str">
        <f t="shared" si="333"/>
        <v>ITM_DMSto</v>
      </c>
      <c r="AD1490" s="136" t="str">
        <f>IF(ISNA(VLOOKUP(AA1490,Sheet2!J:J,1,0)),"//","")</f>
        <v>//</v>
      </c>
      <c r="AF1490" s="94" t="str">
        <f t="shared" si="334"/>
        <v>D.MS&gt;</v>
      </c>
      <c r="AG1490" t="b">
        <f t="shared" si="335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4824</v>
      </c>
      <c r="M1491" s="57" t="s">
        <v>4881</v>
      </c>
      <c r="N1491" s="57"/>
      <c r="O1491" s="57"/>
      <c r="P1491" s="56" t="s">
        <v>1519</v>
      </c>
      <c r="Q1491" s="13"/>
      <c r="R1491"/>
      <c r="S1491" t="str">
        <f t="shared" si="330"/>
        <v/>
      </c>
      <c r="T1491" t="str">
        <f>IF(ISNA(VLOOKUP(AF1491,#REF!,1)),"//","")</f>
        <v/>
      </c>
      <c r="U1491"/>
      <c r="V1491" t="e">
        <f t="shared" si="331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2"/>
        <v>DMY</v>
      </c>
      <c r="AB1491" s="1">
        <f t="shared" si="319"/>
        <v>1453</v>
      </c>
      <c r="AC1491" t="str">
        <f t="shared" si="333"/>
        <v>ITM_DMY</v>
      </c>
      <c r="AD1491" s="136" t="str">
        <f>IF(ISNA(VLOOKUP(AA1491,Sheet2!J:J,1,0)),"//","")</f>
        <v>//</v>
      </c>
      <c r="AF1491" s="94" t="str">
        <f t="shared" si="334"/>
        <v>DMY</v>
      </c>
      <c r="AG1491" t="b">
        <f t="shared" si="335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4824</v>
      </c>
      <c r="M1492" s="57" t="s">
        <v>4881</v>
      </c>
      <c r="N1492" s="57"/>
      <c r="O1492" s="57"/>
      <c r="P1492" s="56" t="s">
        <v>1520</v>
      </c>
      <c r="Q1492" s="13"/>
      <c r="R1492"/>
      <c r="S1492" t="str">
        <f t="shared" si="330"/>
        <v/>
      </c>
      <c r="T1492" t="str">
        <f>IF(ISNA(VLOOKUP(AF1492,#REF!,1)),"//","")</f>
        <v/>
      </c>
      <c r="U1492"/>
      <c r="V1492" t="e">
        <f t="shared" si="331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2"/>
        <v>D&gt;J</v>
      </c>
      <c r="AB1492" s="1">
        <f t="shared" si="319"/>
        <v>1454</v>
      </c>
      <c r="AC1492" t="str">
        <f t="shared" si="333"/>
        <v>ITM_DtoJ</v>
      </c>
      <c r="AD1492" s="136" t="str">
        <f>IF(ISNA(VLOOKUP(AA1492,Sheet2!J:J,1,0)),"//","")</f>
        <v>//</v>
      </c>
      <c r="AF1492" s="94" t="str">
        <f t="shared" si="334"/>
        <v>D&gt;J</v>
      </c>
      <c r="AG1492" t="b">
        <f t="shared" si="335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4824</v>
      </c>
      <c r="M1493" s="57" t="s">
        <v>4885</v>
      </c>
      <c r="N1493" s="57"/>
      <c r="O1493" s="57"/>
      <c r="P1493" s="56" t="s">
        <v>4283</v>
      </c>
      <c r="Q1493" s="13"/>
      <c r="R1493"/>
      <c r="S1493" t="str">
        <f t="shared" si="330"/>
        <v/>
      </c>
      <c r="T1493" t="str">
        <f>IF(ISNA(VLOOKUP(AF1493,#REF!,1)),"//","")</f>
        <v/>
      </c>
      <c r="U1493"/>
      <c r="V1493" t="e">
        <f t="shared" si="331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2"/>
        <v>DELITM</v>
      </c>
      <c r="AB1493" s="1">
        <f t="shared" si="319"/>
        <v>1455</v>
      </c>
      <c r="AC1493" t="str">
        <f t="shared" si="333"/>
        <v>ITM_DELITM</v>
      </c>
      <c r="AD1493" s="136" t="str">
        <f>IF(ISNA(VLOOKUP(AA1493,Sheet2!J:J,1,0)),"//","")</f>
        <v>//</v>
      </c>
      <c r="AF1493" s="94" t="str">
        <f t="shared" si="334"/>
        <v>DELITM</v>
      </c>
      <c r="AG1493" t="b">
        <f t="shared" si="335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4596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4824</v>
      </c>
      <c r="M1494" s="57" t="s">
        <v>4881</v>
      </c>
      <c r="N1494" s="57"/>
      <c r="O1494" s="57"/>
      <c r="P1494" s="56" t="s">
        <v>1524</v>
      </c>
      <c r="Q1494" s="13"/>
      <c r="R1494"/>
      <c r="S1494" t="str">
        <f t="shared" si="330"/>
        <v/>
      </c>
      <c r="T1494" t="str">
        <f>IF(ISNA(VLOOKUP(AF1494,#REF!,1)),"//","")</f>
        <v/>
      </c>
      <c r="U1494"/>
      <c r="V1494" t="e">
        <f t="shared" si="331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2"/>
        <v>EIGVAL</v>
      </c>
      <c r="AB1494" s="1">
        <f t="shared" si="319"/>
        <v>1456</v>
      </c>
      <c r="AC1494" t="str">
        <f t="shared" si="333"/>
        <v>ITM_EIGVAL</v>
      </c>
      <c r="AD1494" s="136" t="str">
        <f>IF(ISNA(VLOOKUP(AA1494,Sheet2!J:J,1,0)),"//","")</f>
        <v>//</v>
      </c>
      <c r="AF1494" s="94" t="str">
        <f t="shared" si="334"/>
        <v>EIGVAL</v>
      </c>
      <c r="AG1494" t="b">
        <f t="shared" si="335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4597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4824</v>
      </c>
      <c r="M1495" s="57" t="s">
        <v>4881</v>
      </c>
      <c r="N1495" s="57"/>
      <c r="O1495" s="57"/>
      <c r="P1495" s="56" t="s">
        <v>1525</v>
      </c>
      <c r="Q1495" s="13"/>
      <c r="R1495"/>
      <c r="S1495" t="str">
        <f t="shared" si="330"/>
        <v/>
      </c>
      <c r="T1495" t="str">
        <f>IF(ISNA(VLOOKUP(AF1495,#REF!,1)),"//","")</f>
        <v/>
      </c>
      <c r="U1495"/>
      <c r="V1495" t="e">
        <f t="shared" si="331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2"/>
        <v>EIGVEC</v>
      </c>
      <c r="AB1495" s="1">
        <f t="shared" si="319"/>
        <v>1457</v>
      </c>
      <c r="AC1495" t="str">
        <f t="shared" si="333"/>
        <v>ITM_EIGVEC</v>
      </c>
      <c r="AD1495" s="136" t="str">
        <f>IF(ISNA(VLOOKUP(AA1495,Sheet2!J:J,1,0)),"//","")</f>
        <v>//</v>
      </c>
      <c r="AF1495" s="94" t="str">
        <f t="shared" si="334"/>
        <v>EIGVEC</v>
      </c>
      <c r="AG1495" t="b">
        <f t="shared" si="335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4865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4824</v>
      </c>
      <c r="M1496" s="57" t="s">
        <v>4881</v>
      </c>
      <c r="N1496" s="57"/>
      <c r="O1496" s="57"/>
      <c r="P1496" s="56" t="s">
        <v>1526</v>
      </c>
      <c r="Q1496" s="13"/>
      <c r="R1496"/>
      <c r="S1496" t="str">
        <f t="shared" si="330"/>
        <v/>
      </c>
      <c r="T1496" t="str">
        <f>IF(ISNA(VLOOKUP(AF1496,#REF!,1)),"//","")</f>
        <v/>
      </c>
      <c r="U1496"/>
      <c r="V1496" t="e">
        <f t="shared" si="331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8"/>
        <v/>
      </c>
      <c r="AA1496" s="25" t="str">
        <f t="shared" si="332"/>
        <v/>
      </c>
      <c r="AB1496" s="1">
        <f t="shared" si="319"/>
        <v>1458</v>
      </c>
      <c r="AC1496" t="str">
        <f t="shared" si="333"/>
        <v>ITM_END</v>
      </c>
      <c r="AD1496" s="136" t="str">
        <f>IF(ISNA(VLOOKUP(AA1496,Sheet2!J:J,1,0)),"//","")</f>
        <v/>
      </c>
      <c r="AF1496" s="94" t="str">
        <f t="shared" si="334"/>
        <v/>
      </c>
      <c r="AG1496" t="b">
        <f t="shared" si="335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4798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4824</v>
      </c>
      <c r="M1497" s="57" t="s">
        <v>4881</v>
      </c>
      <c r="N1497" s="57"/>
      <c r="O1497" s="57"/>
      <c r="P1497" s="56" t="s">
        <v>1527</v>
      </c>
      <c r="Q1497" s="13"/>
      <c r="R1497"/>
      <c r="S1497" t="str">
        <f t="shared" si="330"/>
        <v>NOT EQUAL</v>
      </c>
      <c r="T1497" t="str">
        <f>IF(ISNA(VLOOKUP(AF1497,#REF!,1)),"//","")</f>
        <v/>
      </c>
      <c r="U1497"/>
      <c r="V1497" t="e">
        <f t="shared" si="331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2"/>
        <v>ENDP</v>
      </c>
      <c r="AB1497" s="1">
        <f t="shared" si="319"/>
        <v>1459</v>
      </c>
      <c r="AC1497" t="str">
        <f t="shared" si="333"/>
        <v>ITM_ENDP</v>
      </c>
      <c r="AD1497" s="136" t="str">
        <f>IF(ISNA(VLOOKUP(AA1497,Sheet2!J:J,1,0)),"//","")</f>
        <v>//</v>
      </c>
      <c r="AF1497" s="94" t="str">
        <f t="shared" si="334"/>
        <v>ENDP</v>
      </c>
      <c r="AG1497" t="b">
        <f t="shared" si="335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4824</v>
      </c>
      <c r="M1498" s="57" t="s">
        <v>4882</v>
      </c>
      <c r="N1498" s="57"/>
      <c r="O1498" s="57"/>
      <c r="P1498" s="56" t="s">
        <v>1528</v>
      </c>
      <c r="Q1498" s="13"/>
      <c r="R1498"/>
      <c r="S1498" t="str">
        <f t="shared" si="330"/>
        <v/>
      </c>
      <c r="T1498" t="str">
        <f>IF(ISNA(VLOOKUP(AF1498,#REF!,1)),"//","")</f>
        <v/>
      </c>
      <c r="U1498"/>
      <c r="V1498" t="e">
        <f t="shared" si="331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8"/>
        <v>"ENG"</v>
      </c>
      <c r="AA1498" s="25" t="str">
        <f t="shared" si="332"/>
        <v>ENG</v>
      </c>
      <c r="AB1498" s="1">
        <f t="shared" si="319"/>
        <v>1460</v>
      </c>
      <c r="AC1498" t="str">
        <f t="shared" si="333"/>
        <v>ITM_ENG</v>
      </c>
      <c r="AD1498" s="136" t="str">
        <f>IF(ISNA(VLOOKUP(AA1498,Sheet2!J:J,1,0)),"//","")</f>
        <v/>
      </c>
      <c r="AF1498" s="94" t="str">
        <f t="shared" si="334"/>
        <v>ENG</v>
      </c>
      <c r="AG1498" t="b">
        <f t="shared" si="335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4563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4824</v>
      </c>
      <c r="M1499" s="57" t="s">
        <v>4881</v>
      </c>
      <c r="N1499" s="57"/>
      <c r="O1499" s="57"/>
      <c r="P1499" s="56" t="s">
        <v>1529</v>
      </c>
      <c r="Q1499" s="13"/>
      <c r="R1499"/>
      <c r="S1499" t="str">
        <f t="shared" si="330"/>
        <v/>
      </c>
      <c r="T1499" t="str">
        <f>IF(ISNA(VLOOKUP(AF1499,#REF!,1)),"//","")</f>
        <v/>
      </c>
      <c r="U1499"/>
      <c r="V1499" t="e">
        <f t="shared" si="331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2"/>
        <v>ENORM</v>
      </c>
      <c r="AB1499" s="1">
        <f t="shared" si="319"/>
        <v>1461</v>
      </c>
      <c r="AC1499" t="str">
        <f t="shared" si="333"/>
        <v>ITM_ENORM</v>
      </c>
      <c r="AD1499" s="136" t="str">
        <f>IF(ISNA(VLOOKUP(AA1499,Sheet2!J:J,1,0)),"//","")</f>
        <v>//</v>
      </c>
      <c r="AF1499" s="94" t="str">
        <f t="shared" si="334"/>
        <v>ENORM</v>
      </c>
      <c r="AG1499" t="b">
        <f t="shared" si="335"/>
        <v>1</v>
      </c>
    </row>
    <row r="1500" spans="1:33" s="107" customFormat="1">
      <c r="A1500" s="50">
        <f t="shared" ref="A1500:A1563" si="336">IF(B1500=INT(B1500),ROW(),"")</f>
        <v>1500</v>
      </c>
      <c r="B1500" s="49">
        <f t="shared" ref="B1500:B1563" si="337">IF(AND(MID(C1500,2,1)&lt;&gt;"/",MID(C1500,1,1)="/"),INT(B1499)+1,B1499+0.01)</f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4824</v>
      </c>
      <c r="M1500" s="57" t="s">
        <v>4886</v>
      </c>
      <c r="P1500" s="18" t="s">
        <v>3823</v>
      </c>
      <c r="Q1500" s="18"/>
      <c r="S1500" s="107" t="str">
        <f t="shared" si="330"/>
        <v>NOT EQUAL</v>
      </c>
      <c r="T1500" s="107" t="str">
        <f>IF(ISNA(VLOOKUP(AF1500,#REF!,1)),"//","")</f>
        <v/>
      </c>
      <c r="V1500" t="e">
        <f t="shared" si="331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8"/>
        <v/>
      </c>
      <c r="AA1500" s="25" t="str">
        <f t="shared" si="332"/>
        <v/>
      </c>
      <c r="AB1500" s="1">
        <f t="shared" si="319"/>
        <v>1462</v>
      </c>
      <c r="AC1500" t="str">
        <f t="shared" si="333"/>
        <v>ITM_RCLMIN</v>
      </c>
      <c r="AD1500" s="136" t="str">
        <f>IF(ISNA(VLOOKUP(AA1500,Sheet2!J:J,1,0)),"//","")</f>
        <v/>
      </c>
      <c r="AF1500" s="94" t="str">
        <f t="shared" si="334"/>
        <v/>
      </c>
      <c r="AG1500" t="b">
        <f t="shared" si="335"/>
        <v>1</v>
      </c>
    </row>
    <row r="1501" spans="1:33">
      <c r="A1501" s="50">
        <f t="shared" si="336"/>
        <v>1501</v>
      </c>
      <c r="B1501" s="49">
        <f t="shared" si="337"/>
        <v>1463</v>
      </c>
      <c r="C1501" s="53" t="s">
        <v>4782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4824</v>
      </c>
      <c r="M1501" s="57" t="s">
        <v>4883</v>
      </c>
      <c r="N1501" s="57"/>
      <c r="O1501" s="57"/>
      <c r="P1501" s="56" t="s">
        <v>1533</v>
      </c>
      <c r="Q1501" s="13"/>
      <c r="R1501"/>
      <c r="S1501" t="str">
        <f t="shared" si="330"/>
        <v>NOT EQUAL</v>
      </c>
      <c r="T1501" t="str">
        <f>IF(ISNA(VLOOKUP(AF1501,#REF!,1)),"//","")</f>
        <v/>
      </c>
      <c r="U1501"/>
      <c r="V1501" t="e">
        <f t="shared" si="331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2"/>
        <v/>
      </c>
      <c r="AB1501" s="1">
        <f t="shared" ref="AB1501:AB1564" si="339">B1501</f>
        <v>1463</v>
      </c>
      <c r="AC1501" t="str">
        <f t="shared" si="333"/>
        <v>ITM_EQ_DEL</v>
      </c>
      <c r="AD1501" s="136" t="str">
        <f>IF(ISNA(VLOOKUP(AA1501,Sheet2!J:J,1,0)),"//","")</f>
        <v/>
      </c>
      <c r="AF1501" s="94" t="str">
        <f t="shared" si="334"/>
        <v/>
      </c>
      <c r="AG1501" t="b">
        <f t="shared" si="335"/>
        <v>1</v>
      </c>
    </row>
    <row r="1502" spans="1:33">
      <c r="A1502" s="50">
        <f t="shared" si="336"/>
        <v>1502</v>
      </c>
      <c r="B1502" s="49">
        <f t="shared" si="337"/>
        <v>1464</v>
      </c>
      <c r="C1502" s="53" t="s">
        <v>4783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4824</v>
      </c>
      <c r="M1502" s="57" t="s">
        <v>4883</v>
      </c>
      <c r="N1502" s="57"/>
      <c r="O1502" s="57"/>
      <c r="P1502" s="56" t="s">
        <v>1534</v>
      </c>
      <c r="Q1502" s="13"/>
      <c r="R1502"/>
      <c r="S1502" t="str">
        <f t="shared" si="330"/>
        <v>NOT EQUAL</v>
      </c>
      <c r="T1502" t="str">
        <f>IF(ISNA(VLOOKUP(AF1502,#REF!,1)),"//","")</f>
        <v/>
      </c>
      <c r="U1502"/>
      <c r="V1502" t="e">
        <f t="shared" si="331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8"/>
        <v/>
      </c>
      <c r="AA1502" s="25" t="str">
        <f t="shared" si="332"/>
        <v/>
      </c>
      <c r="AB1502" s="1">
        <f t="shared" si="339"/>
        <v>1464</v>
      </c>
      <c r="AC1502" t="str">
        <f t="shared" si="333"/>
        <v>ITM_EQ_EDI</v>
      </c>
      <c r="AD1502" s="136" t="str">
        <f>IF(ISNA(VLOOKUP(AA1502,Sheet2!J:J,1,0)),"//","")</f>
        <v/>
      </c>
      <c r="AF1502" s="94" t="str">
        <f t="shared" si="334"/>
        <v/>
      </c>
      <c r="AG1502" t="b">
        <f t="shared" si="335"/>
        <v>1</v>
      </c>
    </row>
    <row r="1503" spans="1:33">
      <c r="A1503" s="50">
        <f t="shared" si="336"/>
        <v>1503</v>
      </c>
      <c r="B1503" s="49">
        <f t="shared" si="337"/>
        <v>1465</v>
      </c>
      <c r="C1503" s="53" t="s">
        <v>4784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4824</v>
      </c>
      <c r="M1503" s="57" t="s">
        <v>4883</v>
      </c>
      <c r="N1503" s="57"/>
      <c r="O1503" s="57"/>
      <c r="P1503" s="56" t="s">
        <v>1535</v>
      </c>
      <c r="Q1503" s="13"/>
      <c r="R1503"/>
      <c r="S1503" t="str">
        <f t="shared" si="330"/>
        <v>NOT EQUAL</v>
      </c>
      <c r="T1503" t="str">
        <f>IF(ISNA(VLOOKUP(AF1503,#REF!,1)),"//","")</f>
        <v/>
      </c>
      <c r="U1503"/>
      <c r="V1503" t="e">
        <f t="shared" si="331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8"/>
        <v>"EQ.NEW"</v>
      </c>
      <c r="AA1503" s="25" t="str">
        <f t="shared" si="332"/>
        <v>EQ.NEW</v>
      </c>
      <c r="AB1503" s="1">
        <f t="shared" si="339"/>
        <v>1465</v>
      </c>
      <c r="AC1503" t="str">
        <f t="shared" si="333"/>
        <v>ITM_EQ_NEW</v>
      </c>
      <c r="AD1503" s="136" t="str">
        <f>IF(ISNA(VLOOKUP(AA1503,Sheet2!J:J,1,0)),"//","")</f>
        <v>//</v>
      </c>
      <c r="AF1503" s="94" t="str">
        <f t="shared" si="334"/>
        <v>EQ.NEW</v>
      </c>
      <c r="AG1503" t="b">
        <f t="shared" si="335"/>
        <v>1</v>
      </c>
    </row>
    <row r="1504" spans="1:33">
      <c r="A1504" s="50">
        <f t="shared" si="336"/>
        <v>1504</v>
      </c>
      <c r="B1504" s="49">
        <f t="shared" si="337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4825</v>
      </c>
      <c r="M1504" s="57" t="s">
        <v>4881</v>
      </c>
      <c r="N1504" s="57"/>
      <c r="O1504" s="57"/>
      <c r="P1504" s="56" t="s">
        <v>1536</v>
      </c>
      <c r="Q1504" s="13"/>
      <c r="R1504"/>
      <c r="S1504" t="str">
        <f t="shared" si="330"/>
        <v/>
      </c>
      <c r="T1504" t="str">
        <f>IF(ISNA(VLOOKUP(AF1504,#REF!,1)),"//","")</f>
        <v/>
      </c>
      <c r="U1504"/>
      <c r="V1504" t="e">
        <f t="shared" si="331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8"/>
        <v>"ERF"</v>
      </c>
      <c r="AA1504" s="25" t="str">
        <f t="shared" si="332"/>
        <v>ERF</v>
      </c>
      <c r="AB1504" s="1">
        <f t="shared" si="339"/>
        <v>1466</v>
      </c>
      <c r="AC1504" t="str">
        <f t="shared" si="333"/>
        <v>ITM_ERF</v>
      </c>
      <c r="AD1504" s="136" t="str">
        <f>IF(ISNA(VLOOKUP(AA1504,Sheet2!J:J,1,0)),"//","")</f>
        <v>//</v>
      </c>
      <c r="AF1504" s="94" t="str">
        <f t="shared" si="334"/>
        <v>ERF</v>
      </c>
      <c r="AG1504" t="b">
        <f t="shared" si="335"/>
        <v>1</v>
      </c>
    </row>
    <row r="1505" spans="1:33">
      <c r="A1505" s="50">
        <f t="shared" si="336"/>
        <v>1505</v>
      </c>
      <c r="B1505" s="49">
        <f t="shared" si="337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4825</v>
      </c>
      <c r="M1505" s="57" t="s">
        <v>4881</v>
      </c>
      <c r="N1505" s="57"/>
      <c r="O1505" s="57"/>
      <c r="P1505" s="56" t="s">
        <v>1537</v>
      </c>
      <c r="Q1505" s="13"/>
      <c r="R1505"/>
      <c r="S1505" t="str">
        <f t="shared" si="330"/>
        <v/>
      </c>
      <c r="T1505" t="str">
        <f>IF(ISNA(VLOOKUP(AF1505,#REF!,1)),"//","")</f>
        <v/>
      </c>
      <c r="U1505"/>
      <c r="V1505" t="e">
        <f t="shared" si="331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8"/>
        <v>"ERFC"</v>
      </c>
      <c r="AA1505" s="25" t="str">
        <f t="shared" si="332"/>
        <v>ERFC</v>
      </c>
      <c r="AB1505" s="1">
        <f t="shared" si="339"/>
        <v>1467</v>
      </c>
      <c r="AC1505" t="str">
        <f t="shared" si="333"/>
        <v>ITM_ERFC</v>
      </c>
      <c r="AD1505" s="136" t="str">
        <f>IF(ISNA(VLOOKUP(AA1505,Sheet2!J:J,1,0)),"//","")</f>
        <v>//</v>
      </c>
      <c r="AF1505" s="94" t="str">
        <f t="shared" si="334"/>
        <v>ERFC</v>
      </c>
      <c r="AG1505" t="b">
        <f t="shared" si="335"/>
        <v>1</v>
      </c>
    </row>
    <row r="1506" spans="1:33">
      <c r="A1506" s="50">
        <f t="shared" si="336"/>
        <v>1506</v>
      </c>
      <c r="B1506" s="49">
        <f t="shared" si="337"/>
        <v>1468</v>
      </c>
      <c r="C1506" s="53" t="s">
        <v>4869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4870</v>
      </c>
      <c r="I1506" s="148" t="s">
        <v>3</v>
      </c>
      <c r="J1506" s="58" t="s">
        <v>1390</v>
      </c>
      <c r="K1506" s="59" t="s">
        <v>3972</v>
      </c>
      <c r="L1506" s="57" t="s">
        <v>4824</v>
      </c>
      <c r="M1506" s="57" t="s">
        <v>4882</v>
      </c>
      <c r="N1506" s="57"/>
      <c r="O1506" s="57"/>
      <c r="P1506" s="56" t="s">
        <v>1538</v>
      </c>
      <c r="Q1506" s="13"/>
      <c r="R1506"/>
      <c r="S1506" t="str">
        <f t="shared" si="330"/>
        <v/>
      </c>
      <c r="T1506" t="str">
        <f>IF(ISNA(VLOOKUP(AF1506,#REF!,1)),"//","")</f>
        <v/>
      </c>
      <c r="U1506"/>
      <c r="V1506" t="e">
        <f t="shared" si="331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8"/>
        <v>"ERR"</v>
      </c>
      <c r="AA1506" s="25" t="str">
        <f t="shared" si="332"/>
        <v>ERR</v>
      </c>
      <c r="AB1506" s="1">
        <f t="shared" si="339"/>
        <v>1468</v>
      </c>
      <c r="AC1506" t="str">
        <f t="shared" si="333"/>
        <v>ITM_ERR</v>
      </c>
      <c r="AD1506" s="136" t="str">
        <f>IF(ISNA(VLOOKUP(AA1506,Sheet2!J:J,1,0)),"//","")</f>
        <v>//</v>
      </c>
      <c r="AF1506" s="94" t="str">
        <f t="shared" si="334"/>
        <v>ERR</v>
      </c>
      <c r="AG1506" t="b">
        <f t="shared" si="335"/>
        <v>1</v>
      </c>
    </row>
    <row r="1507" spans="1:33">
      <c r="A1507" s="50">
        <f t="shared" si="336"/>
        <v>1507</v>
      </c>
      <c r="B1507" s="49">
        <f t="shared" si="337"/>
        <v>1469</v>
      </c>
      <c r="C1507" s="53" t="s">
        <v>4897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4824</v>
      </c>
      <c r="M1507" s="57" t="s">
        <v>4881</v>
      </c>
      <c r="N1507" s="57"/>
      <c r="O1507" s="57"/>
      <c r="P1507" s="56" t="s">
        <v>1540</v>
      </c>
      <c r="Q1507" s="13"/>
      <c r="R1507"/>
      <c r="S1507" t="str">
        <f t="shared" ref="S1507:S1570" si="340">IF(E1507=F1507,"","NOT EQUAL")</f>
        <v/>
      </c>
      <c r="T1507" t="str">
        <f>IF(ISNA(VLOOKUP(AF1507,#REF!,1)),"//","")</f>
        <v/>
      </c>
      <c r="U1507"/>
      <c r="V1507" t="e">
        <f t="shared" si="331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8"/>
        <v/>
      </c>
      <c r="AA1507" s="25" t="str">
        <f t="shared" si="332"/>
        <v/>
      </c>
      <c r="AB1507" s="1">
        <f t="shared" si="339"/>
        <v>1469</v>
      </c>
      <c r="AC1507" t="str">
        <f t="shared" si="333"/>
        <v>ITM_EXITALL</v>
      </c>
      <c r="AD1507" s="136" t="str">
        <f>IF(ISNA(VLOOKUP(AA1507,Sheet2!J:J,1,0)),"//","")</f>
        <v/>
      </c>
      <c r="AF1507" s="94" t="str">
        <f t="shared" si="334"/>
        <v/>
      </c>
      <c r="AG1507" t="b">
        <f t="shared" si="335"/>
        <v>1</v>
      </c>
    </row>
    <row r="1508" spans="1:33">
      <c r="A1508" s="50">
        <f t="shared" si="336"/>
        <v>1508</v>
      </c>
      <c r="B1508" s="49">
        <f t="shared" si="337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4824</v>
      </c>
      <c r="M1508" s="57" t="s">
        <v>4881</v>
      </c>
      <c r="N1508" s="57"/>
      <c r="O1508" s="57"/>
      <c r="P1508" s="56" t="s">
        <v>1548</v>
      </c>
      <c r="Q1508" s="13"/>
      <c r="R1508"/>
      <c r="S1508" t="str">
        <f t="shared" si="340"/>
        <v/>
      </c>
      <c r="T1508" t="str">
        <f>IF(ISNA(VLOOKUP(AF1508,#REF!,1)),"//","")</f>
        <v/>
      </c>
      <c r="U1508"/>
      <c r="V1508" t="e">
        <f t="shared" si="331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8"/>
        <v>"EXPT"</v>
      </c>
      <c r="AA1508" s="25" t="str">
        <f t="shared" si="332"/>
        <v>EXPT</v>
      </c>
      <c r="AB1508" s="1">
        <f t="shared" si="339"/>
        <v>1470</v>
      </c>
      <c r="AC1508" t="str">
        <f t="shared" si="333"/>
        <v>ITM_EXPT</v>
      </c>
      <c r="AD1508" s="136" t="str">
        <f>IF(ISNA(VLOOKUP(AA1508,Sheet2!J:J,1,0)),"//","")</f>
        <v/>
      </c>
      <c r="AF1508" s="94" t="str">
        <f t="shared" si="334"/>
        <v>EXPT</v>
      </c>
      <c r="AG1508" t="b">
        <f t="shared" si="335"/>
        <v>1</v>
      </c>
    </row>
    <row r="1509" spans="1:33">
      <c r="A1509" s="50">
        <f t="shared" si="336"/>
        <v>1509</v>
      </c>
      <c r="B1509" s="49">
        <f t="shared" si="337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4824</v>
      </c>
      <c r="M1509" s="57" t="s">
        <v>4881</v>
      </c>
      <c r="N1509" s="57"/>
      <c r="O1509" s="57"/>
      <c r="P1509" s="56" t="s">
        <v>4282</v>
      </c>
      <c r="Q1509" s="13"/>
      <c r="R1509"/>
      <c r="S1509" t="str">
        <f t="shared" si="340"/>
        <v/>
      </c>
      <c r="T1509" t="str">
        <f>IF(ISNA(VLOOKUP(AF1509,#REF!,1)),"//","")</f>
        <v/>
      </c>
      <c r="U1509"/>
      <c r="V1509" t="e">
        <f t="shared" si="331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8"/>
        <v>"J/G?"</v>
      </c>
      <c r="AA1509" s="25" t="str">
        <f t="shared" si="332"/>
        <v>J/G?</v>
      </c>
      <c r="AB1509" s="1">
        <f t="shared" si="339"/>
        <v>1471</v>
      </c>
      <c r="AC1509" t="str">
        <f t="shared" si="333"/>
        <v>ITM_GET_JUL_GREG</v>
      </c>
      <c r="AD1509" s="136" t="str">
        <f>IF(ISNA(VLOOKUP(AA1509,Sheet2!J:J,1,0)),"//","")</f>
        <v>//</v>
      </c>
      <c r="AF1509" s="94" t="str">
        <f t="shared" si="334"/>
        <v>J/G?</v>
      </c>
      <c r="AG1509" t="b">
        <f t="shared" si="335"/>
        <v>1</v>
      </c>
    </row>
    <row r="1510" spans="1:33">
      <c r="A1510" s="50">
        <f t="shared" si="336"/>
        <v>1510</v>
      </c>
      <c r="B1510" s="49">
        <f t="shared" si="337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4825</v>
      </c>
      <c r="M1510" s="57" t="s">
        <v>4881</v>
      </c>
      <c r="N1510" s="57"/>
      <c r="O1510" s="57"/>
      <c r="P1510" s="56" t="s">
        <v>1561</v>
      </c>
      <c r="Q1510" s="13"/>
      <c r="R1510"/>
      <c r="S1510" t="str">
        <f t="shared" si="340"/>
        <v/>
      </c>
      <c r="T1510" t="str">
        <f>IF(ISNA(VLOOKUP(AF1510,#REF!,1)),"//","")</f>
        <v/>
      </c>
      <c r="U1510"/>
      <c r="V1510" t="e">
        <f t="shared" si="331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8"/>
        <v>"FIB"</v>
      </c>
      <c r="AA1510" s="25" t="str">
        <f t="shared" si="332"/>
        <v>FIB</v>
      </c>
      <c r="AB1510" s="1">
        <f t="shared" si="339"/>
        <v>1472</v>
      </c>
      <c r="AC1510" t="str">
        <f t="shared" si="333"/>
        <v>ITM_FIB</v>
      </c>
      <c r="AD1510" s="136" t="str">
        <f>IF(ISNA(VLOOKUP(AA1510,Sheet2!J:J,1,0)),"//","")</f>
        <v/>
      </c>
      <c r="AF1510" s="94" t="str">
        <f t="shared" si="334"/>
        <v>FIB</v>
      </c>
      <c r="AG1510" t="b">
        <f t="shared" si="335"/>
        <v>1</v>
      </c>
    </row>
    <row r="1511" spans="1:33">
      <c r="A1511" s="50">
        <f t="shared" si="336"/>
        <v>1511</v>
      </c>
      <c r="B1511" s="49">
        <f t="shared" si="337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4824</v>
      </c>
      <c r="M1511" s="57" t="s">
        <v>4882</v>
      </c>
      <c r="N1511" s="57"/>
      <c r="O1511" s="57"/>
      <c r="P1511" s="56" t="s">
        <v>1564</v>
      </c>
      <c r="Q1511" s="13"/>
      <c r="R1511"/>
      <c r="S1511" t="str">
        <f t="shared" si="340"/>
        <v/>
      </c>
      <c r="T1511" t="str">
        <f>IF(ISNA(VLOOKUP(AF1511,#REF!,1)),"//","")</f>
        <v/>
      </c>
      <c r="U1511"/>
      <c r="V1511" t="e">
        <f t="shared" si="331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8"/>
        <v>"FIX"</v>
      </c>
      <c r="AA1511" s="25" t="str">
        <f t="shared" si="332"/>
        <v>FIX</v>
      </c>
      <c r="AB1511" s="1">
        <f t="shared" si="339"/>
        <v>1473</v>
      </c>
      <c r="AC1511" t="str">
        <f t="shared" si="333"/>
        <v>ITM_FIX</v>
      </c>
      <c r="AD1511" s="136" t="str">
        <f>IF(ISNA(VLOOKUP(AA1511,Sheet2!J:J,1,0)),"//","")</f>
        <v/>
      </c>
      <c r="AF1511" s="94" t="str">
        <f t="shared" si="334"/>
        <v>FIX</v>
      </c>
      <c r="AG1511" t="b">
        <f t="shared" si="335"/>
        <v>1</v>
      </c>
    </row>
    <row r="1512" spans="1:33">
      <c r="A1512" s="50">
        <f t="shared" si="336"/>
        <v>1512</v>
      </c>
      <c r="B1512" s="49">
        <f t="shared" si="337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4824</v>
      </c>
      <c r="M1512" s="57" t="s">
        <v>4881</v>
      </c>
      <c r="N1512" s="57"/>
      <c r="O1512" s="57"/>
      <c r="P1512" s="56" t="s">
        <v>1567</v>
      </c>
      <c r="Q1512" s="13"/>
      <c r="R1512"/>
      <c r="S1512" t="str">
        <f t="shared" si="340"/>
        <v/>
      </c>
      <c r="T1512" t="str">
        <f>IF(ISNA(VLOOKUP(AF1512,#REF!,1)),"//","")</f>
        <v/>
      </c>
      <c r="U1512"/>
      <c r="V1512" t="e">
        <f t="shared" si="331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8"/>
        <v>"FLASH?"</v>
      </c>
      <c r="AA1512" s="25" t="str">
        <f t="shared" si="332"/>
        <v>FLASH?</v>
      </c>
      <c r="AB1512" s="1">
        <f t="shared" si="339"/>
        <v>1474</v>
      </c>
      <c r="AC1512" t="str">
        <f t="shared" si="333"/>
        <v>ITM_FLASH</v>
      </c>
      <c r="AD1512" s="136" t="str">
        <f>IF(ISNA(VLOOKUP(AA1512,Sheet2!J:J,1,0)),"//","")</f>
        <v>//</v>
      </c>
      <c r="AF1512" s="94" t="str">
        <f t="shared" si="334"/>
        <v>FLASH?</v>
      </c>
      <c r="AG1512" t="b">
        <f t="shared" si="335"/>
        <v>1</v>
      </c>
    </row>
    <row r="1513" spans="1:33">
      <c r="A1513" s="50">
        <f t="shared" si="336"/>
        <v>1513</v>
      </c>
      <c r="B1513" s="49">
        <f t="shared" si="337"/>
        <v>1475</v>
      </c>
      <c r="C1513" s="53" t="s">
        <v>4937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4824</v>
      </c>
      <c r="M1513" s="57" t="s">
        <v>4885</v>
      </c>
      <c r="N1513" s="57"/>
      <c r="O1513" s="57"/>
      <c r="P1513" s="56" t="s">
        <v>1586</v>
      </c>
      <c r="Q1513" s="13"/>
      <c r="R1513"/>
      <c r="S1513" t="str">
        <f t="shared" si="340"/>
        <v/>
      </c>
      <c r="T1513" t="str">
        <f>IF(ISNA(VLOOKUP(AF1513,#REF!,1)),"//","")</f>
        <v/>
      </c>
      <c r="U1513"/>
      <c r="V1513" t="e">
        <f t="shared" si="331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8"/>
        <v>"F'(X)"</v>
      </c>
      <c r="AA1513" s="25" t="str">
        <f t="shared" si="332"/>
        <v>F'(X)</v>
      </c>
      <c r="AB1513" s="1">
        <f t="shared" si="339"/>
        <v>1475</v>
      </c>
      <c r="AC1513" t="str">
        <f t="shared" si="333"/>
        <v>ITM_FQX</v>
      </c>
      <c r="AD1513" s="136" t="str">
        <f>IF(ISNA(VLOOKUP(AA1513,Sheet2!J:J,1,0)),"//","")</f>
        <v>//</v>
      </c>
      <c r="AF1513" s="94" t="str">
        <f t="shared" si="334"/>
        <v>F'</v>
      </c>
      <c r="AG1513" t="b">
        <f t="shared" si="335"/>
        <v>0</v>
      </c>
    </row>
    <row r="1514" spans="1:33">
      <c r="A1514" s="50">
        <f t="shared" si="336"/>
        <v>1514</v>
      </c>
      <c r="B1514" s="49">
        <f t="shared" si="337"/>
        <v>1476</v>
      </c>
      <c r="C1514" s="53" t="s">
        <v>4938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4824</v>
      </c>
      <c r="M1514" s="57" t="s">
        <v>4885</v>
      </c>
      <c r="N1514" s="57"/>
      <c r="O1514" s="57"/>
      <c r="P1514" s="56" t="s">
        <v>1587</v>
      </c>
      <c r="Q1514" s="13"/>
      <c r="R1514"/>
      <c r="S1514" t="str">
        <f t="shared" si="340"/>
        <v/>
      </c>
      <c r="T1514" t="str">
        <f>IF(ISNA(VLOOKUP(AF1514,#REF!,1)),"//","")</f>
        <v/>
      </c>
      <c r="U1514"/>
      <c r="V1514" t="e">
        <f t="shared" si="331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8"/>
        <v>"F\"(X)"</v>
      </c>
      <c r="AA1514" s="25" t="str">
        <f t="shared" si="332"/>
        <v>F\(X)</v>
      </c>
      <c r="AB1514" s="1">
        <f t="shared" si="339"/>
        <v>1476</v>
      </c>
      <c r="AC1514" t="str">
        <f t="shared" si="333"/>
        <v>ITM_FDQX</v>
      </c>
      <c r="AD1514" s="136" t="str">
        <f>IF(ISNA(VLOOKUP(AA1514,Sheet2!J:J,1,0)),"//","")</f>
        <v>//</v>
      </c>
      <c r="AF1514" s="94" t="str">
        <f t="shared" si="334"/>
        <v>F\</v>
      </c>
      <c r="AG1514" t="b">
        <f t="shared" si="335"/>
        <v>0</v>
      </c>
    </row>
    <row r="1515" spans="1:33">
      <c r="A1515" s="50">
        <f t="shared" si="336"/>
        <v>1515</v>
      </c>
      <c r="B1515" s="49">
        <f t="shared" si="337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4824</v>
      </c>
      <c r="M1515" s="57" t="s">
        <v>4882</v>
      </c>
      <c r="N1515" s="57"/>
      <c r="O1515" s="57"/>
      <c r="P1515" s="56" t="s">
        <v>1591</v>
      </c>
      <c r="Q1515" s="13"/>
      <c r="R1515"/>
      <c r="S1515" t="str">
        <f t="shared" si="340"/>
        <v/>
      </c>
      <c r="T1515" t="str">
        <f>IF(ISNA(VLOOKUP(AF1515,#REF!,1)),"//","")</f>
        <v/>
      </c>
      <c r="U1515"/>
      <c r="V1515" t="e">
        <f t="shared" si="331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8"/>
        <v>"GAP"</v>
      </c>
      <c r="AA1515" s="25" t="str">
        <f t="shared" si="332"/>
        <v>GAP</v>
      </c>
      <c r="AB1515" s="1">
        <f t="shared" si="339"/>
        <v>1477</v>
      </c>
      <c r="AC1515" t="str">
        <f t="shared" si="333"/>
        <v>ITM_GAP</v>
      </c>
      <c r="AD1515" s="136" t="str">
        <f>IF(ISNA(VLOOKUP(AA1515,Sheet2!J:J,1,0)),"//","")</f>
        <v>//</v>
      </c>
      <c r="AF1515" s="94" t="str">
        <f t="shared" si="334"/>
        <v>GAP</v>
      </c>
      <c r="AG1515" t="b">
        <f t="shared" si="335"/>
        <v>1</v>
      </c>
    </row>
    <row r="1516" spans="1:33">
      <c r="A1516" s="50">
        <f t="shared" si="336"/>
        <v>1516</v>
      </c>
      <c r="B1516" s="49">
        <f t="shared" si="337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4825</v>
      </c>
      <c r="M1516" s="57" t="s">
        <v>4881</v>
      </c>
      <c r="N1516" s="57"/>
      <c r="O1516" s="57"/>
      <c r="P1516" s="56" t="s">
        <v>1594</v>
      </c>
      <c r="Q1516" s="13"/>
      <c r="R1516"/>
      <c r="S1516" t="str">
        <f t="shared" si="340"/>
        <v/>
      </c>
      <c r="T1516" t="str">
        <f>IF(ISNA(VLOOKUP(AF1516,#REF!,1)),"//","")</f>
        <v/>
      </c>
      <c r="U1516"/>
      <c r="V1516" t="e">
        <f t="shared" si="331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8"/>
        <v>"G" STD_SUB_D</v>
      </c>
      <c r="AA1516" s="25" t="str">
        <f t="shared" si="332"/>
        <v>GD</v>
      </c>
      <c r="AB1516" s="1">
        <f t="shared" si="339"/>
        <v>1478</v>
      </c>
      <c r="AC1516" t="str">
        <f t="shared" si="333"/>
        <v>ITM_GD</v>
      </c>
      <c r="AD1516" s="136" t="str">
        <f>IF(ISNA(VLOOKUP(AA1516,Sheet2!J:J,1,0)),"//","")</f>
        <v/>
      </c>
      <c r="AF1516" s="94" t="str">
        <f t="shared" si="334"/>
        <v>GD</v>
      </c>
      <c r="AG1516" t="b">
        <f t="shared" si="335"/>
        <v>1</v>
      </c>
    </row>
    <row r="1517" spans="1:33">
      <c r="A1517" s="50">
        <f t="shared" si="336"/>
        <v>1517</v>
      </c>
      <c r="B1517" s="49">
        <f t="shared" si="337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4825</v>
      </c>
      <c r="M1517" s="57" t="s">
        <v>4881</v>
      </c>
      <c r="N1517" s="57"/>
      <c r="O1517" s="57"/>
      <c r="P1517" s="56" t="s">
        <v>1595</v>
      </c>
      <c r="Q1517" s="13"/>
      <c r="R1517"/>
      <c r="S1517" t="str">
        <f t="shared" si="340"/>
        <v/>
      </c>
      <c r="T1517" t="str">
        <f>IF(ISNA(VLOOKUP(AF1517,#REF!,1)),"//","")</f>
        <v/>
      </c>
      <c r="U1517"/>
      <c r="V1517" t="e">
        <f t="shared" si="331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8"/>
        <v>"G" STD_SUB_D STD_SUP_MINUS_1</v>
      </c>
      <c r="AA1517" s="25" t="str">
        <f t="shared" si="332"/>
        <v>GD^-1</v>
      </c>
      <c r="AB1517" s="1">
        <f t="shared" si="339"/>
        <v>1479</v>
      </c>
      <c r="AC1517" t="str">
        <f t="shared" si="333"/>
        <v>ITM_GDM1</v>
      </c>
      <c r="AD1517" s="136" t="str">
        <f>IF(ISNA(VLOOKUP(AA1517,Sheet2!J:J,1,0)),"//","")</f>
        <v/>
      </c>
      <c r="AF1517" s="94" t="str">
        <f t="shared" si="334"/>
        <v>GD^MINUS_1</v>
      </c>
      <c r="AG1517" t="b">
        <f t="shared" si="335"/>
        <v>0</v>
      </c>
    </row>
    <row r="1518" spans="1:33">
      <c r="A1518" s="50">
        <f t="shared" si="336"/>
        <v>1518</v>
      </c>
      <c r="B1518" s="49">
        <f t="shared" si="337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4824</v>
      </c>
      <c r="M1518" s="57" t="s">
        <v>4881</v>
      </c>
      <c r="N1518" s="57"/>
      <c r="O1518" s="57"/>
      <c r="P1518" s="56" t="s">
        <v>1603</v>
      </c>
      <c r="Q1518" s="13"/>
      <c r="R1518"/>
      <c r="S1518" t="str">
        <f t="shared" si="340"/>
        <v/>
      </c>
      <c r="T1518" t="str">
        <f>IF(ISNA(VLOOKUP(AF1518,#REF!,1)),"//","")</f>
        <v/>
      </c>
      <c r="U1518"/>
      <c r="V1518" t="e">
        <f t="shared" si="331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8"/>
        <v>"GRAD"</v>
      </c>
      <c r="AA1518" s="25" t="str">
        <f t="shared" si="332"/>
        <v>GRAD</v>
      </c>
      <c r="AB1518" s="1">
        <f t="shared" si="339"/>
        <v>1480</v>
      </c>
      <c r="AC1518" t="str">
        <f t="shared" si="333"/>
        <v>ITM_GRAD</v>
      </c>
      <c r="AD1518" s="136" t="str">
        <f>IF(ISNA(VLOOKUP(AA1518,Sheet2!J:J,1,0)),"//","")</f>
        <v>//</v>
      </c>
      <c r="AF1518" s="94" t="str">
        <f t="shared" si="334"/>
        <v>GRAD</v>
      </c>
      <c r="AG1518" t="b">
        <f t="shared" si="335"/>
        <v>1</v>
      </c>
    </row>
    <row r="1519" spans="1:33">
      <c r="A1519" s="50">
        <f t="shared" si="336"/>
        <v>1519</v>
      </c>
      <c r="B1519" s="49">
        <f t="shared" si="337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4824</v>
      </c>
      <c r="M1519" s="57" t="s">
        <v>4881</v>
      </c>
      <c r="N1519" s="57"/>
      <c r="O1519" s="57"/>
      <c r="P1519" s="56" t="s">
        <v>1604</v>
      </c>
      <c r="Q1519" s="13"/>
      <c r="R1519"/>
      <c r="S1519" t="str">
        <f t="shared" si="340"/>
        <v/>
      </c>
      <c r="T1519" t="str">
        <f>IF(ISNA(VLOOKUP(AF1519,#REF!,1)),"//","")</f>
        <v/>
      </c>
      <c r="U1519"/>
      <c r="V1519" t="e">
        <f t="shared" si="331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8"/>
        <v>"GRAD" STD_RIGHT_ARROW</v>
      </c>
      <c r="AA1519" s="25" t="str">
        <f t="shared" si="332"/>
        <v>GRAD&gt;</v>
      </c>
      <c r="AB1519" s="1">
        <f t="shared" si="339"/>
        <v>1481</v>
      </c>
      <c r="AC1519" t="str">
        <f t="shared" si="333"/>
        <v>ITM_GRADto</v>
      </c>
      <c r="AD1519" s="136" t="str">
        <f>IF(ISNA(VLOOKUP(AA1519,Sheet2!J:J,1,0)),"//","")</f>
        <v>//</v>
      </c>
      <c r="AF1519" s="94" t="str">
        <f t="shared" si="334"/>
        <v>GRAD&gt;</v>
      </c>
      <c r="AG1519" t="b">
        <f t="shared" si="335"/>
        <v>1</v>
      </c>
    </row>
    <row r="1520" spans="1:33">
      <c r="A1520" s="50">
        <f t="shared" si="336"/>
        <v>1520</v>
      </c>
      <c r="B1520" s="49">
        <f t="shared" si="337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4824</v>
      </c>
      <c r="M1520" s="57" t="s">
        <v>4883</v>
      </c>
      <c r="N1520" s="57"/>
      <c r="O1520" s="57"/>
      <c r="P1520" s="56" t="s">
        <v>1606</v>
      </c>
      <c r="Q1520" s="13"/>
      <c r="R1520"/>
      <c r="S1520" t="str">
        <f t="shared" si="340"/>
        <v/>
      </c>
      <c r="T1520" t="str">
        <f>IF(ISNA(VLOOKUP(AF1520,#REF!,1)),"//","")</f>
        <v/>
      </c>
      <c r="U1520"/>
      <c r="V1520" t="e">
        <f t="shared" si="331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8"/>
        <v>"GTO."</v>
      </c>
      <c r="AA1520" s="25" t="str">
        <f t="shared" si="332"/>
        <v>GTO.</v>
      </c>
      <c r="AB1520" s="1">
        <f t="shared" si="339"/>
        <v>1482</v>
      </c>
      <c r="AC1520" t="str">
        <f t="shared" si="333"/>
        <v>ITM_GTOP</v>
      </c>
      <c r="AD1520" s="136" t="str">
        <f>IF(ISNA(VLOOKUP(AA1520,Sheet2!J:J,1,0)),"//","")</f>
        <v>//</v>
      </c>
      <c r="AF1520" s="94" t="str">
        <f t="shared" si="334"/>
        <v>GTO.</v>
      </c>
      <c r="AG1520" t="b">
        <f t="shared" si="335"/>
        <v>1</v>
      </c>
    </row>
    <row r="1521" spans="1:33">
      <c r="A1521" s="50">
        <f t="shared" si="336"/>
        <v>1521</v>
      </c>
      <c r="B1521" s="49">
        <f t="shared" si="337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4825</v>
      </c>
      <c r="M1521" s="57" t="s">
        <v>4881</v>
      </c>
      <c r="N1521" s="57"/>
      <c r="O1521" s="57"/>
      <c r="P1521" s="56" t="s">
        <v>1609</v>
      </c>
      <c r="Q1521" s="13"/>
      <c r="R1521"/>
      <c r="S1521" t="str">
        <f t="shared" si="340"/>
        <v/>
      </c>
      <c r="T1521" t="str">
        <f>IF(ISNA(VLOOKUP(AF1521,#REF!,1)),"//","")</f>
        <v/>
      </c>
      <c r="U1521"/>
      <c r="V1521" t="e">
        <f t="shared" si="331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8"/>
        <v>"H" STD_SUB_N</v>
      </c>
      <c r="AA1521" s="25" t="str">
        <f t="shared" si="332"/>
        <v>HN</v>
      </c>
      <c r="AB1521" s="1">
        <f t="shared" si="339"/>
        <v>1483</v>
      </c>
      <c r="AC1521" t="str">
        <f t="shared" si="333"/>
        <v>ITM_HN</v>
      </c>
      <c r="AD1521" s="136" t="str">
        <f>IF(ISNA(VLOOKUP(AA1521,Sheet2!J:J,1,0)),"//","")</f>
        <v>//</v>
      </c>
      <c r="AF1521" s="94" t="str">
        <f t="shared" si="334"/>
        <v>HN</v>
      </c>
      <c r="AG1521" t="b">
        <f t="shared" si="335"/>
        <v>1</v>
      </c>
    </row>
    <row r="1522" spans="1:33">
      <c r="A1522" s="50">
        <f t="shared" si="336"/>
        <v>1522</v>
      </c>
      <c r="B1522" s="49">
        <f t="shared" si="337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4825</v>
      </c>
      <c r="M1522" s="57" t="s">
        <v>4881</v>
      </c>
      <c r="N1522" s="57"/>
      <c r="O1522" s="57"/>
      <c r="P1522" s="56" t="s">
        <v>1610</v>
      </c>
      <c r="Q1522" s="13"/>
      <c r="R1522"/>
      <c r="S1522" t="str">
        <f t="shared" si="340"/>
        <v/>
      </c>
      <c r="T1522" t="str">
        <f>IF(ISNA(VLOOKUP(AF1522,#REF!,1)),"//","")</f>
        <v/>
      </c>
      <c r="U1522"/>
      <c r="V1522" t="e">
        <f t="shared" si="331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8"/>
        <v>"H" STD_SUB_N STD_SUB_P</v>
      </c>
      <c r="AA1522" s="25" t="str">
        <f t="shared" si="332"/>
        <v>HNP</v>
      </c>
      <c r="AB1522" s="1">
        <f t="shared" si="339"/>
        <v>1484</v>
      </c>
      <c r="AC1522" t="str">
        <f t="shared" si="333"/>
        <v>ITM_HNP</v>
      </c>
      <c r="AD1522" s="136" t="str">
        <f>IF(ISNA(VLOOKUP(AA1522,Sheet2!J:J,1,0)),"//","")</f>
        <v>//</v>
      </c>
      <c r="AF1522" s="94" t="str">
        <f t="shared" si="334"/>
        <v>HNP</v>
      </c>
      <c r="AG1522" t="b">
        <f t="shared" si="335"/>
        <v>1</v>
      </c>
    </row>
    <row r="1523" spans="1:33">
      <c r="A1523" s="50">
        <f t="shared" si="336"/>
        <v>1523</v>
      </c>
      <c r="B1523" s="49">
        <f t="shared" si="337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4824</v>
      </c>
      <c r="M1523" s="57" t="s">
        <v>4881</v>
      </c>
      <c r="N1523" s="57"/>
      <c r="O1523" s="57"/>
      <c r="P1523" s="56" t="s">
        <v>1621</v>
      </c>
      <c r="Q1523" s="13"/>
      <c r="R1523"/>
      <c r="S1523" t="str">
        <f t="shared" si="340"/>
        <v/>
      </c>
      <c r="T1523" t="str">
        <f>IF(ISNA(VLOOKUP(AF1523,#REF!,1)),"//","")</f>
        <v/>
      </c>
      <c r="U1523"/>
      <c r="V1523" t="e">
        <f t="shared" si="331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8"/>
        <v>"IM"</v>
      </c>
      <c r="AA1523" s="25" t="str">
        <f t="shared" si="332"/>
        <v>IM</v>
      </c>
      <c r="AB1523" s="1">
        <f t="shared" si="339"/>
        <v>1485</v>
      </c>
      <c r="AC1523" t="str">
        <f t="shared" si="333"/>
        <v>ITM_IM</v>
      </c>
      <c r="AD1523" s="136" t="str">
        <f>IF(ISNA(VLOOKUP(AA1523,Sheet2!J:J,1,0)),"//","")</f>
        <v/>
      </c>
      <c r="AF1523" s="94" t="str">
        <f t="shared" si="334"/>
        <v>IM</v>
      </c>
      <c r="AG1523" t="b">
        <f t="shared" si="335"/>
        <v>1</v>
      </c>
    </row>
    <row r="1524" spans="1:33">
      <c r="A1524" s="50">
        <f t="shared" si="336"/>
        <v>1524</v>
      </c>
      <c r="B1524" s="49">
        <f t="shared" si="337"/>
        <v>1486</v>
      </c>
      <c r="C1524" s="53" t="s">
        <v>4564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4824</v>
      </c>
      <c r="M1524" s="57" t="s">
        <v>4886</v>
      </c>
      <c r="N1524" s="57"/>
      <c r="O1524" s="57"/>
      <c r="P1524" s="56" t="s">
        <v>1623</v>
      </c>
      <c r="Q1524" s="13"/>
      <c r="R1524"/>
      <c r="S1524" t="str">
        <f t="shared" si="340"/>
        <v/>
      </c>
      <c r="T1524" t="str">
        <f>IF(ISNA(VLOOKUP(AF1524,#REF!,1)),"//","")</f>
        <v/>
      </c>
      <c r="U1524"/>
      <c r="V1524" t="e">
        <f t="shared" si="331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8"/>
        <v>"INDEX"</v>
      </c>
      <c r="AA1524" s="25" t="str">
        <f t="shared" si="332"/>
        <v>INDEX</v>
      </c>
      <c r="AB1524" s="1">
        <f t="shared" si="339"/>
        <v>1486</v>
      </c>
      <c r="AC1524" t="str">
        <f t="shared" si="333"/>
        <v>ITM_INDEX</v>
      </c>
      <c r="AD1524" s="136" t="str">
        <f>IF(ISNA(VLOOKUP(AA1524,Sheet2!J:J,1,0)),"//","")</f>
        <v/>
      </c>
      <c r="AF1524" s="94" t="str">
        <f t="shared" si="334"/>
        <v>INDEX</v>
      </c>
      <c r="AG1524" t="b">
        <f t="shared" si="335"/>
        <v>1</v>
      </c>
    </row>
    <row r="1525" spans="1:33">
      <c r="A1525" s="50">
        <f t="shared" si="336"/>
        <v>1525</v>
      </c>
      <c r="B1525" s="49">
        <f t="shared" si="337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4824</v>
      </c>
      <c r="M1525" s="57" t="s">
        <v>4881</v>
      </c>
      <c r="N1525" s="57"/>
      <c r="O1525" s="57"/>
      <c r="P1525" s="56" t="s">
        <v>1632</v>
      </c>
      <c r="Q1525" s="13"/>
      <c r="R1525"/>
      <c r="S1525" t="str">
        <f t="shared" si="340"/>
        <v/>
      </c>
      <c r="T1525" t="str">
        <f>IF(ISNA(VLOOKUP(AF1525,#REF!,1)),"//","")</f>
        <v/>
      </c>
      <c r="U1525"/>
      <c r="V1525" t="e">
        <f t="shared" si="331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8"/>
        <v>"I" STD_SUB_X STD_SUB_Y STD_SUB_Z</v>
      </c>
      <c r="AA1525" s="25" t="str">
        <f t="shared" si="332"/>
        <v>IXYZ</v>
      </c>
      <c r="AB1525" s="1">
        <f t="shared" si="339"/>
        <v>1487</v>
      </c>
      <c r="AC1525" t="str">
        <f t="shared" si="333"/>
        <v>ITM_IXYZ</v>
      </c>
      <c r="AD1525" s="136" t="str">
        <f>IF(ISNA(VLOOKUP(AA1525,Sheet2!J:J,1,0)),"//","")</f>
        <v>//</v>
      </c>
      <c r="AF1525" s="94" t="str">
        <f t="shared" si="334"/>
        <v>IXYZ</v>
      </c>
      <c r="AG1525" t="b">
        <f t="shared" si="335"/>
        <v>1</v>
      </c>
    </row>
    <row r="1526" spans="1:33">
      <c r="A1526" s="50">
        <f t="shared" si="336"/>
        <v>1526</v>
      </c>
      <c r="B1526" s="49">
        <f t="shared" si="337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4824</v>
      </c>
      <c r="M1526" s="57" t="s">
        <v>4881</v>
      </c>
      <c r="N1526" s="57"/>
      <c r="O1526" s="57"/>
      <c r="P1526" s="56" t="s">
        <v>1633</v>
      </c>
      <c r="Q1526" s="13"/>
      <c r="R1526"/>
      <c r="S1526" t="str">
        <f t="shared" si="340"/>
        <v/>
      </c>
      <c r="T1526" t="str">
        <f>IF(ISNA(VLOOKUP(AF1526,#REF!,1)),"//","")</f>
        <v/>
      </c>
      <c r="U1526"/>
      <c r="V1526" t="e">
        <f t="shared" si="331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8"/>
        <v>"I" STD_GAMMA STD_SUB_P</v>
      </c>
      <c r="AA1526" s="25" t="str">
        <f t="shared" si="332"/>
        <v>IGAMMAP</v>
      </c>
      <c r="AB1526" s="1">
        <f t="shared" si="339"/>
        <v>1488</v>
      </c>
      <c r="AC1526" t="str">
        <f t="shared" si="333"/>
        <v>ITM_IGAMMAP</v>
      </c>
      <c r="AD1526" s="136" t="str">
        <f>IF(ISNA(VLOOKUP(AA1526,Sheet2!J:J,1,0)),"//","")</f>
        <v>//</v>
      </c>
      <c r="AF1526" s="94" t="str">
        <f t="shared" si="334"/>
        <v>IGAMMAP</v>
      </c>
      <c r="AG1526" t="b">
        <f t="shared" si="335"/>
        <v>1</v>
      </c>
    </row>
    <row r="1527" spans="1:33">
      <c r="A1527" s="50">
        <f t="shared" si="336"/>
        <v>1527</v>
      </c>
      <c r="B1527" s="49">
        <f t="shared" si="337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4824</v>
      </c>
      <c r="M1527" s="57" t="s">
        <v>4881</v>
      </c>
      <c r="N1527" s="57"/>
      <c r="O1527" s="57"/>
      <c r="P1527" s="56" t="s">
        <v>1634</v>
      </c>
      <c r="Q1527" s="13"/>
      <c r="R1527"/>
      <c r="S1527" t="str">
        <f t="shared" si="340"/>
        <v/>
      </c>
      <c r="T1527" t="str">
        <f>IF(ISNA(VLOOKUP(AF1527,#REF!,1)),"//","")</f>
        <v/>
      </c>
      <c r="U1527"/>
      <c r="V1527" t="e">
        <f t="shared" si="331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8"/>
        <v>"I" STD_GAMMA STD_SUB_Q</v>
      </c>
      <c r="AA1527" s="25" t="str">
        <f t="shared" si="332"/>
        <v>IGAMMAQ</v>
      </c>
      <c r="AB1527" s="1">
        <f t="shared" si="339"/>
        <v>1489</v>
      </c>
      <c r="AC1527" t="str">
        <f t="shared" si="333"/>
        <v>ITM_IGAMMAQ</v>
      </c>
      <c r="AD1527" s="136" t="str">
        <f>IF(ISNA(VLOOKUP(AA1527,Sheet2!J:J,1,0)),"//","")</f>
        <v>//</v>
      </c>
      <c r="AF1527" s="94" t="str">
        <f t="shared" si="334"/>
        <v>IGAMMAQ</v>
      </c>
      <c r="AG1527" t="b">
        <f t="shared" si="335"/>
        <v>1</v>
      </c>
    </row>
    <row r="1528" spans="1:33">
      <c r="A1528" s="50">
        <f t="shared" si="336"/>
        <v>1528</v>
      </c>
      <c r="B1528" s="49">
        <f t="shared" si="337"/>
        <v>1490</v>
      </c>
      <c r="C1528" s="53" t="s">
        <v>4565</v>
      </c>
      <c r="D1528" s="53" t="s">
        <v>4567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4824</v>
      </c>
      <c r="M1528" s="57" t="s">
        <v>4881</v>
      </c>
      <c r="N1528" s="57"/>
      <c r="O1528" s="57"/>
      <c r="P1528" s="56" t="s">
        <v>1635</v>
      </c>
      <c r="Q1528" s="13"/>
      <c r="R1528"/>
      <c r="S1528" t="str">
        <f t="shared" si="340"/>
        <v/>
      </c>
      <c r="T1528" t="str">
        <f>IF(ISNA(VLOOKUP(AF1528,#REF!,1)),"//","")</f>
        <v/>
      </c>
      <c r="U1528"/>
      <c r="V1528" t="e">
        <f t="shared" si="331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8"/>
        <v>"I+"</v>
      </c>
      <c r="AA1528" s="25" t="str">
        <f t="shared" si="332"/>
        <v>I+</v>
      </c>
      <c r="AB1528" s="1">
        <f t="shared" si="339"/>
        <v>1490</v>
      </c>
      <c r="AC1528" t="str">
        <f t="shared" si="333"/>
        <v>ITM_IPLUS</v>
      </c>
      <c r="AD1528" s="136" t="str">
        <f>IF(ISNA(VLOOKUP(AA1528,Sheet2!J:J,1,0)),"//","")</f>
        <v/>
      </c>
      <c r="AF1528" s="94" t="str">
        <f t="shared" si="334"/>
        <v>I+</v>
      </c>
      <c r="AG1528" t="b">
        <f t="shared" si="335"/>
        <v>1</v>
      </c>
    </row>
    <row r="1529" spans="1:33">
      <c r="A1529" s="50">
        <f t="shared" si="336"/>
        <v>1529</v>
      </c>
      <c r="B1529" s="49">
        <f t="shared" si="337"/>
        <v>1491</v>
      </c>
      <c r="C1529" s="53" t="s">
        <v>4565</v>
      </c>
      <c r="D1529" s="53" t="s">
        <v>4568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4824</v>
      </c>
      <c r="M1529" s="57" t="s">
        <v>4881</v>
      </c>
      <c r="N1529" s="57"/>
      <c r="O1529" s="57"/>
      <c r="P1529" s="56" t="s">
        <v>1636</v>
      </c>
      <c r="Q1529" s="13"/>
      <c r="R1529"/>
      <c r="S1529" t="str">
        <f t="shared" si="340"/>
        <v/>
      </c>
      <c r="T1529" t="str">
        <f>IF(ISNA(VLOOKUP(AF1529,#REF!,1)),"//","")</f>
        <v/>
      </c>
      <c r="U1529"/>
      <c r="V1529" t="e">
        <f t="shared" si="331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8"/>
        <v>"I-"</v>
      </c>
      <c r="AA1529" s="25" t="str">
        <f t="shared" si="332"/>
        <v>I-</v>
      </c>
      <c r="AB1529" s="1">
        <f t="shared" si="339"/>
        <v>1491</v>
      </c>
      <c r="AC1529" t="str">
        <f t="shared" si="333"/>
        <v>ITM_IMINUS</v>
      </c>
      <c r="AD1529" s="136" t="str">
        <f>IF(ISNA(VLOOKUP(AA1529,Sheet2!J:J,1,0)),"//","")</f>
        <v/>
      </c>
      <c r="AF1529" s="94" t="str">
        <f t="shared" si="334"/>
        <v>I-</v>
      </c>
      <c r="AG1529" t="b">
        <f t="shared" si="335"/>
        <v>1</v>
      </c>
    </row>
    <row r="1530" spans="1:33">
      <c r="A1530" s="50">
        <f t="shared" si="336"/>
        <v>1530</v>
      </c>
      <c r="B1530" s="49">
        <f t="shared" si="337"/>
        <v>1492</v>
      </c>
      <c r="C1530" s="55" t="s">
        <v>4656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4824</v>
      </c>
      <c r="M1530" s="57" t="s">
        <v>4881</v>
      </c>
      <c r="N1530" s="57"/>
      <c r="O1530" s="57"/>
      <c r="P1530" s="56" t="s">
        <v>1638</v>
      </c>
      <c r="Q1530" s="13"/>
      <c r="R1530"/>
      <c r="S1530" t="str">
        <f t="shared" si="340"/>
        <v/>
      </c>
      <c r="T1530" t="str">
        <f>IF(ISNA(VLOOKUP(AF1530,#REF!,1)),"//","")</f>
        <v/>
      </c>
      <c r="U1530"/>
      <c r="V1530" t="e">
        <f t="shared" si="331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8"/>
        <v>"J" STD_SUB_Y "(X)"</v>
      </c>
      <c r="AA1530" s="25" t="str">
        <f t="shared" si="332"/>
        <v>JY(X)</v>
      </c>
      <c r="AB1530" s="1">
        <f t="shared" si="339"/>
        <v>1492</v>
      </c>
      <c r="AC1530" t="str">
        <f t="shared" si="333"/>
        <v>ITM_JYX</v>
      </c>
      <c r="AD1530" s="136" t="str">
        <f>IF(ISNA(VLOOKUP(AA1530,Sheet2!J:J,1,0)),"//","")</f>
        <v>//</v>
      </c>
      <c r="AF1530" s="94" t="str">
        <f t="shared" si="334"/>
        <v>JY</v>
      </c>
      <c r="AG1530" t="b">
        <f t="shared" si="335"/>
        <v>0</v>
      </c>
    </row>
    <row r="1531" spans="1:33">
      <c r="A1531" s="50">
        <f t="shared" si="336"/>
        <v>1531</v>
      </c>
      <c r="B1531" s="49">
        <f t="shared" si="337"/>
        <v>1493</v>
      </c>
      <c r="C1531" s="53" t="s">
        <v>4566</v>
      </c>
      <c r="D1531" s="53" t="s">
        <v>4567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4824</v>
      </c>
      <c r="M1531" s="57" t="s">
        <v>4881</v>
      </c>
      <c r="N1531" s="57"/>
      <c r="O1531" s="57"/>
      <c r="P1531" s="56" t="s">
        <v>1639</v>
      </c>
      <c r="Q1531" s="13"/>
      <c r="R1531"/>
      <c r="S1531" t="str">
        <f t="shared" si="340"/>
        <v/>
      </c>
      <c r="T1531" t="str">
        <f>IF(ISNA(VLOOKUP(AF1531,#REF!,1)),"//","")</f>
        <v/>
      </c>
      <c r="U1531"/>
      <c r="V1531" t="e">
        <f t="shared" si="331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8"/>
        <v>"J+"</v>
      </c>
      <c r="AA1531" s="25" t="str">
        <f t="shared" si="332"/>
        <v>J+</v>
      </c>
      <c r="AB1531" s="1">
        <f t="shared" si="339"/>
        <v>1493</v>
      </c>
      <c r="AC1531" t="str">
        <f t="shared" si="333"/>
        <v>ITM_JPLUS</v>
      </c>
      <c r="AD1531" s="136" t="str">
        <f>IF(ISNA(VLOOKUP(AA1531,Sheet2!J:J,1,0)),"//","")</f>
        <v/>
      </c>
      <c r="AF1531" s="94" t="str">
        <f t="shared" si="334"/>
        <v>J+</v>
      </c>
      <c r="AG1531" t="b">
        <f t="shared" si="335"/>
        <v>1</v>
      </c>
    </row>
    <row r="1532" spans="1:33">
      <c r="A1532" s="50">
        <f t="shared" si="336"/>
        <v>1532</v>
      </c>
      <c r="B1532" s="49">
        <f t="shared" si="337"/>
        <v>1494</v>
      </c>
      <c r="C1532" s="53" t="s">
        <v>4566</v>
      </c>
      <c r="D1532" s="53" t="s">
        <v>4568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4824</v>
      </c>
      <c r="M1532" s="57" t="s">
        <v>4881</v>
      </c>
      <c r="N1532" s="57"/>
      <c r="O1532" s="57"/>
      <c r="P1532" s="56" t="s">
        <v>1640</v>
      </c>
      <c r="Q1532" s="13"/>
      <c r="R1532"/>
      <c r="S1532" t="str">
        <f t="shared" si="340"/>
        <v/>
      </c>
      <c r="T1532" t="str">
        <f>IF(ISNA(VLOOKUP(AF1532,#REF!,1)),"//","")</f>
        <v/>
      </c>
      <c r="U1532"/>
      <c r="V1532" t="e">
        <f t="shared" si="331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8"/>
        <v>"J-"</v>
      </c>
      <c r="AA1532" s="25" t="str">
        <f t="shared" si="332"/>
        <v>J-</v>
      </c>
      <c r="AB1532" s="1">
        <f t="shared" si="339"/>
        <v>1494</v>
      </c>
      <c r="AC1532" t="str">
        <f t="shared" si="333"/>
        <v>ITM_JMINUS</v>
      </c>
      <c r="AD1532" s="136" t="str">
        <f>IF(ISNA(VLOOKUP(AA1532,Sheet2!J:J,1,0)),"//","")</f>
        <v/>
      </c>
      <c r="AF1532" s="94" t="str">
        <f t="shared" si="334"/>
        <v>J-</v>
      </c>
      <c r="AG1532" t="b">
        <f t="shared" si="335"/>
        <v>1</v>
      </c>
    </row>
    <row r="1533" spans="1:33">
      <c r="A1533" s="50">
        <f t="shared" si="336"/>
        <v>1533</v>
      </c>
      <c r="B1533" s="49">
        <f t="shared" si="337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4824</v>
      </c>
      <c r="M1533" s="57" t="s">
        <v>4881</v>
      </c>
      <c r="N1533" s="57"/>
      <c r="O1533" s="57"/>
      <c r="P1533" s="56" t="s">
        <v>4041</v>
      </c>
      <c r="Q1533" s="13"/>
      <c r="R1533"/>
      <c r="S1533" t="str">
        <f t="shared" si="340"/>
        <v/>
      </c>
      <c r="T1533" t="str">
        <f>IF(ISNA(VLOOKUP(AF1533,#REF!,1)),"//","")</f>
        <v/>
      </c>
      <c r="U1533"/>
      <c r="V1533" t="e">
        <f t="shared" si="331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8"/>
        <v>"J/G"</v>
      </c>
      <c r="AA1533" s="25" t="str">
        <f t="shared" si="332"/>
        <v>J/G</v>
      </c>
      <c r="AB1533" s="1">
        <f t="shared" si="339"/>
        <v>1495</v>
      </c>
      <c r="AC1533" t="str">
        <f t="shared" si="333"/>
        <v>ITM_JUL_GREG</v>
      </c>
      <c r="AD1533" s="136" t="str">
        <f>IF(ISNA(VLOOKUP(AA1533,Sheet2!J:J,1,0)),"//","")</f>
        <v>//</v>
      </c>
      <c r="AF1533" s="94" t="str">
        <f t="shared" si="334"/>
        <v>J/G</v>
      </c>
      <c r="AG1533" t="b">
        <f t="shared" si="335"/>
        <v>1</v>
      </c>
    </row>
    <row r="1534" spans="1:33" s="17" customFormat="1">
      <c r="A1534" s="50">
        <f t="shared" si="336"/>
        <v>1534</v>
      </c>
      <c r="B1534" s="49">
        <f t="shared" si="337"/>
        <v>1496</v>
      </c>
      <c r="C1534" s="95" t="s">
        <v>3796</v>
      </c>
      <c r="D1534" s="95" t="s">
        <v>7</v>
      </c>
      <c r="E1534" s="115" t="str">
        <f t="shared" ref="E1534" si="341">CHAR(34)&amp;IF(B1534&lt;10,"000",IF(B1534&lt;100,"00",IF(B1534&lt;1000,"0","")))&amp;$B1534&amp;CHAR(34)</f>
        <v>"1496"</v>
      </c>
      <c r="F1534" s="96" t="str">
        <f t="shared" ref="F1534" si="342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4824</v>
      </c>
      <c r="M1534" s="17" t="s">
        <v>4883</v>
      </c>
      <c r="P1534" s="116" t="str">
        <f t="shared" ref="P1534" si="343">"ITM_"&amp;IF(B1534&lt;10,"000",IF(B1534&lt;100,"00",IF(B1534&lt;1000,"0","")))&amp;$B1534</f>
        <v>ITM_1496</v>
      </c>
      <c r="Q1534" s="16"/>
      <c r="S1534" s="17" t="str">
        <f t="shared" si="340"/>
        <v/>
      </c>
      <c r="T1534" s="17" t="str">
        <f>IF(ISNA(VLOOKUP(AF1534,#REF!,1)),"//","")</f>
        <v/>
      </c>
      <c r="V1534" t="e">
        <f t="shared" si="331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8"/>
        <v/>
      </c>
      <c r="AA1534" s="25" t="str">
        <f t="shared" si="332"/>
        <v/>
      </c>
      <c r="AB1534" s="1">
        <f t="shared" si="339"/>
        <v>1496</v>
      </c>
      <c r="AC1534" t="str">
        <f t="shared" si="333"/>
        <v>ITM_1496</v>
      </c>
      <c r="AD1534" s="136" t="str">
        <f>IF(ISNA(VLOOKUP(AA1534,Sheet2!J:J,1,0)),"//","")</f>
        <v/>
      </c>
      <c r="AF1534" s="94" t="str">
        <f t="shared" si="334"/>
        <v/>
      </c>
      <c r="AG1534" t="b">
        <f t="shared" si="335"/>
        <v>1</v>
      </c>
    </row>
    <row r="1535" spans="1:33">
      <c r="A1535" s="50">
        <f t="shared" si="336"/>
        <v>1535</v>
      </c>
      <c r="B1535" s="49">
        <f t="shared" si="337"/>
        <v>1497</v>
      </c>
      <c r="C1535" s="53" t="s">
        <v>4898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4824</v>
      </c>
      <c r="M1535" s="57" t="s">
        <v>4902</v>
      </c>
      <c r="N1535" s="57"/>
      <c r="O1535" s="57"/>
      <c r="P1535" s="117" t="s">
        <v>1645</v>
      </c>
      <c r="Q1535" s="13"/>
      <c r="R1535"/>
      <c r="S1535" t="str">
        <f t="shared" si="340"/>
        <v/>
      </c>
      <c r="T1535" t="str">
        <f>IF(ISNA(VLOOKUP(AF1535,#REF!,1)),"//","")</f>
        <v/>
      </c>
      <c r="U1535"/>
      <c r="V1535" t="e">
        <f t="shared" si="331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8"/>
        <v/>
      </c>
      <c r="AA1535" s="25" t="str">
        <f t="shared" si="332"/>
        <v/>
      </c>
      <c r="AB1535" s="1">
        <f t="shared" si="339"/>
        <v>1497</v>
      </c>
      <c r="AC1535" t="str">
        <f t="shared" si="333"/>
        <v>ITM_KEY</v>
      </c>
      <c r="AD1535" s="136" t="str">
        <f>IF(ISNA(VLOOKUP(AA1535,Sheet2!J:J,1,0)),"//","")</f>
        <v/>
      </c>
      <c r="AF1535" s="94" t="str">
        <f t="shared" si="334"/>
        <v/>
      </c>
      <c r="AG1535" t="b">
        <f t="shared" si="335"/>
        <v>1</v>
      </c>
    </row>
    <row r="1536" spans="1:33">
      <c r="A1536" s="50">
        <f t="shared" si="336"/>
        <v>1536</v>
      </c>
      <c r="B1536" s="49">
        <f t="shared" si="337"/>
        <v>1498</v>
      </c>
      <c r="C1536" s="53" t="s">
        <v>4899</v>
      </c>
      <c r="D1536" s="53" t="s">
        <v>4901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4824</v>
      </c>
      <c r="M1536" s="57" t="s">
        <v>4883</v>
      </c>
      <c r="N1536" s="57"/>
      <c r="O1536" s="57"/>
      <c r="P1536" s="56" t="s">
        <v>1646</v>
      </c>
      <c r="Q1536" s="13"/>
      <c r="R1536"/>
      <c r="S1536" t="str">
        <f t="shared" si="340"/>
        <v/>
      </c>
      <c r="T1536" t="str">
        <f>IF(ISNA(VLOOKUP(AF1536,#REF!,1)),"//","")</f>
        <v/>
      </c>
      <c r="U1536"/>
      <c r="V1536" t="e">
        <f t="shared" si="331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8"/>
        <v/>
      </c>
      <c r="AA1536" s="25" t="str">
        <f t="shared" si="332"/>
        <v/>
      </c>
      <c r="AB1536" s="1">
        <f t="shared" si="339"/>
        <v>1498</v>
      </c>
      <c r="AC1536" t="str">
        <f t="shared" si="333"/>
        <v>ITM_KEYG</v>
      </c>
      <c r="AD1536" s="136" t="str">
        <f>IF(ISNA(VLOOKUP(AA1536,Sheet2!J:J,1,0)),"//","")</f>
        <v/>
      </c>
      <c r="AF1536" s="94" t="str">
        <f t="shared" si="334"/>
        <v/>
      </c>
      <c r="AG1536" t="b">
        <f t="shared" si="335"/>
        <v>1</v>
      </c>
    </row>
    <row r="1537" spans="1:33">
      <c r="A1537" s="50">
        <f t="shared" si="336"/>
        <v>1537</v>
      </c>
      <c r="B1537" s="49">
        <f t="shared" si="337"/>
        <v>1499</v>
      </c>
      <c r="C1537" s="53" t="s">
        <v>4900</v>
      </c>
      <c r="D1537" s="53" t="s">
        <v>4901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4824</v>
      </c>
      <c r="M1537" s="57" t="s">
        <v>4883</v>
      </c>
      <c r="N1537" s="57"/>
      <c r="O1537" s="57"/>
      <c r="P1537" s="56" t="s">
        <v>1647</v>
      </c>
      <c r="Q1537" s="13"/>
      <c r="R1537"/>
      <c r="S1537" t="str">
        <f t="shared" si="340"/>
        <v/>
      </c>
      <c r="T1537" t="str">
        <f>IF(ISNA(VLOOKUP(AF1537,#REF!,1)),"//","")</f>
        <v/>
      </c>
      <c r="U1537"/>
      <c r="V1537" t="e">
        <f t="shared" si="331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8"/>
        <v/>
      </c>
      <c r="AA1537" s="25" t="str">
        <f t="shared" si="332"/>
        <v/>
      </c>
      <c r="AB1537" s="1">
        <f t="shared" si="339"/>
        <v>1499</v>
      </c>
      <c r="AC1537" t="str">
        <f t="shared" si="333"/>
        <v>ITM_KEYX</v>
      </c>
      <c r="AD1537" s="136" t="str">
        <f>IF(ISNA(VLOOKUP(AA1537,Sheet2!J:J,1,0)),"//","")</f>
        <v/>
      </c>
      <c r="AF1537" s="94" t="str">
        <f t="shared" si="334"/>
        <v/>
      </c>
      <c r="AG1537" t="b">
        <f t="shared" si="335"/>
        <v>1</v>
      </c>
    </row>
    <row r="1538" spans="1:33" s="107" customFormat="1">
      <c r="A1538" s="50">
        <f t="shared" si="336"/>
        <v>1538</v>
      </c>
      <c r="B1538" s="49">
        <f t="shared" si="337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4825</v>
      </c>
      <c r="M1538" s="57" t="s">
        <v>4881</v>
      </c>
      <c r="P1538" s="18" t="s">
        <v>1886</v>
      </c>
      <c r="Q1538" s="18"/>
      <c r="S1538" s="107" t="str">
        <f t="shared" si="340"/>
        <v/>
      </c>
      <c r="T1538" s="107" t="str">
        <f>IF(ISNA(VLOOKUP(AF1538,#REF!,1)),"//","")</f>
        <v/>
      </c>
      <c r="V1538" t="e">
        <f t="shared" si="331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8"/>
        <v>"SINC"</v>
      </c>
      <c r="AA1538" s="25" t="str">
        <f t="shared" si="332"/>
        <v>SINC</v>
      </c>
      <c r="AB1538" s="1">
        <f t="shared" si="339"/>
        <v>1500</v>
      </c>
      <c r="AC1538" t="str">
        <f t="shared" si="333"/>
        <v>ITM_sinc</v>
      </c>
      <c r="AD1538" s="136" t="str">
        <f>IF(ISNA(VLOOKUP(AA1538,Sheet2!J:J,1,0)),"//","")</f>
        <v/>
      </c>
      <c r="AF1538" s="94" t="str">
        <f t="shared" si="334"/>
        <v>SINC</v>
      </c>
      <c r="AG1538" t="b">
        <f t="shared" si="335"/>
        <v>1</v>
      </c>
    </row>
    <row r="1539" spans="1:33">
      <c r="A1539" s="50">
        <f t="shared" si="336"/>
        <v>1539</v>
      </c>
      <c r="B1539" s="49">
        <f t="shared" si="337"/>
        <v>1501</v>
      </c>
      <c r="C1539" s="53" t="s">
        <v>4903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4824</v>
      </c>
      <c r="M1539" s="57" t="s">
        <v>4886</v>
      </c>
      <c r="N1539" s="57"/>
      <c r="O1539" s="57"/>
      <c r="P1539" s="56" t="s">
        <v>1655</v>
      </c>
      <c r="Q1539" s="13"/>
      <c r="R1539"/>
      <c r="S1539" t="str">
        <f t="shared" si="340"/>
        <v/>
      </c>
      <c r="T1539" t="str">
        <f>IF(ISNA(VLOOKUP(AF1539,#REF!,1)),"//","")</f>
        <v/>
      </c>
      <c r="U1539"/>
      <c r="V1539" t="e">
        <f t="shared" si="331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8"/>
        <v>"KTYP?"</v>
      </c>
      <c r="AA1539" s="25" t="str">
        <f t="shared" si="332"/>
        <v>KTYP?</v>
      </c>
      <c r="AB1539" s="1">
        <f t="shared" si="339"/>
        <v>1501</v>
      </c>
      <c r="AC1539" t="str">
        <f t="shared" si="333"/>
        <v>ITM_KTYP</v>
      </c>
      <c r="AD1539" s="136" t="str">
        <f>IF(ISNA(VLOOKUP(AA1539,Sheet2!J:J,1,0)),"//","")</f>
        <v>//</v>
      </c>
      <c r="AF1539" s="94" t="str">
        <f t="shared" si="334"/>
        <v>KTYP?</v>
      </c>
      <c r="AG1539" t="b">
        <f t="shared" si="335"/>
        <v>1</v>
      </c>
    </row>
    <row r="1540" spans="1:33">
      <c r="A1540" s="50">
        <f t="shared" si="336"/>
        <v>1540</v>
      </c>
      <c r="B1540" s="49">
        <f t="shared" si="337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4824</v>
      </c>
      <c r="M1540" s="57" t="s">
        <v>4881</v>
      </c>
      <c r="N1540" s="57"/>
      <c r="O1540" s="57"/>
      <c r="P1540" s="56" t="s">
        <v>1656</v>
      </c>
      <c r="Q1540" s="13"/>
      <c r="R1540"/>
      <c r="S1540" t="str">
        <f t="shared" si="340"/>
        <v/>
      </c>
      <c r="T1540" t="str">
        <f>IF(ISNA(VLOOKUP(AF1540,#REF!,1)),"//","")</f>
        <v/>
      </c>
      <c r="U1540"/>
      <c r="V1540" t="e">
        <f t="shared" si="331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8"/>
        <v>"LASTX"</v>
      </c>
      <c r="AA1540" s="25" t="str">
        <f t="shared" si="332"/>
        <v>LASTX</v>
      </c>
      <c r="AB1540" s="1">
        <f t="shared" si="339"/>
        <v>1502</v>
      </c>
      <c r="AC1540" t="str">
        <f t="shared" si="333"/>
        <v>ITM_LASTX</v>
      </c>
      <c r="AD1540" s="136" t="str">
        <f>IF(ISNA(VLOOKUP(AA1540,Sheet2!J:J,1,0)),"//","")</f>
        <v>//</v>
      </c>
      <c r="AF1540" s="94" t="str">
        <f t="shared" si="334"/>
        <v>LASTX</v>
      </c>
      <c r="AG1540" t="b">
        <f t="shared" si="335"/>
        <v>1</v>
      </c>
    </row>
    <row r="1541" spans="1:33">
      <c r="A1541" s="50">
        <f t="shared" si="336"/>
        <v>1541</v>
      </c>
      <c r="B1541" s="49">
        <f t="shared" si="337"/>
        <v>1503</v>
      </c>
      <c r="C1541" s="53" t="s">
        <v>4904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4824</v>
      </c>
      <c r="M1541" s="57" t="s">
        <v>4885</v>
      </c>
      <c r="N1541" s="57"/>
      <c r="O1541" s="53"/>
      <c r="P1541" s="56" t="s">
        <v>1659</v>
      </c>
      <c r="Q1541" s="13"/>
      <c r="R1541"/>
      <c r="S1541" t="str">
        <f t="shared" si="340"/>
        <v/>
      </c>
      <c r="T1541" t="str">
        <f>IF(ISNA(VLOOKUP(AF1541,#REF!,1)),"//","")</f>
        <v/>
      </c>
      <c r="U1541"/>
      <c r="V1541" t="e">
        <f t="shared" si="331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8"/>
        <v/>
      </c>
      <c r="AA1541" s="25" t="str">
        <f t="shared" si="332"/>
        <v/>
      </c>
      <c r="AB1541" s="1">
        <f t="shared" si="339"/>
        <v>1503</v>
      </c>
      <c r="AC1541" t="str">
        <f t="shared" si="333"/>
        <v>ITM_LBLQ</v>
      </c>
      <c r="AD1541" s="136" t="str">
        <f>IF(ISNA(VLOOKUP(AA1541,Sheet2!J:J,1,0)),"//","")</f>
        <v/>
      </c>
      <c r="AF1541" s="94" t="str">
        <f t="shared" si="334"/>
        <v/>
      </c>
      <c r="AG1541" t="b">
        <f t="shared" si="335"/>
        <v>1</v>
      </c>
    </row>
    <row r="1542" spans="1:33">
      <c r="A1542" s="50">
        <f t="shared" si="336"/>
        <v>1542</v>
      </c>
      <c r="B1542" s="49">
        <f t="shared" si="337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4824</v>
      </c>
      <c r="M1542" s="57" t="s">
        <v>4881</v>
      </c>
      <c r="N1542" s="57"/>
      <c r="O1542" s="57"/>
      <c r="P1542" s="56" t="s">
        <v>1662</v>
      </c>
      <c r="Q1542" s="13"/>
      <c r="R1542"/>
      <c r="S1542" t="str">
        <f t="shared" si="340"/>
        <v/>
      </c>
      <c r="T1542" t="str">
        <f>IF(ISNA(VLOOKUP(AF1542,#REF!,1)),"//","")</f>
        <v/>
      </c>
      <c r="U1542"/>
      <c r="V1542" t="e">
        <f t="shared" si="331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8"/>
        <v>"LEAP?"</v>
      </c>
      <c r="AA1542" s="25" t="str">
        <f t="shared" si="332"/>
        <v>LEAP?</v>
      </c>
      <c r="AB1542" s="1">
        <f t="shared" si="339"/>
        <v>1504</v>
      </c>
      <c r="AC1542" t="str">
        <f t="shared" si="333"/>
        <v>ITM_LEAP</v>
      </c>
      <c r="AD1542" s="136" t="str">
        <f>IF(ISNA(VLOOKUP(AA1542,Sheet2!J:J,1,0)),"//","")</f>
        <v>//</v>
      </c>
      <c r="AF1542" s="94" t="str">
        <f t="shared" si="334"/>
        <v>LEAP?</v>
      </c>
      <c r="AG1542" t="b">
        <f t="shared" si="335"/>
        <v>1</v>
      </c>
    </row>
    <row r="1543" spans="1:33">
      <c r="A1543" s="50">
        <f t="shared" si="336"/>
        <v>1543</v>
      </c>
      <c r="B1543" s="49">
        <f t="shared" si="337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4825</v>
      </c>
      <c r="M1543" s="57" t="s">
        <v>4881</v>
      </c>
      <c r="N1543" s="57"/>
      <c r="O1543" s="57"/>
      <c r="P1543" s="56" t="s">
        <v>4042</v>
      </c>
      <c r="Q1543" s="13"/>
      <c r="R1543"/>
      <c r="S1543" t="str">
        <f t="shared" si="340"/>
        <v/>
      </c>
      <c r="T1543" t="str">
        <f>IF(ISNA(VLOOKUP(AF1543,#REF!,1)),"//","")</f>
        <v/>
      </c>
      <c r="U1543"/>
      <c r="V1543" t="e">
        <f t="shared" ref="V1543:V1606" si="344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8"/>
        <v xml:space="preserve">"L" STD_SUB_M </v>
      </c>
      <c r="AA1543" s="25" t="str">
        <f t="shared" ref="AA1543:AA1606" si="345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9"/>
        <v>1505</v>
      </c>
      <c r="AC1543" t="str">
        <f t="shared" ref="AC1543:AC1606" si="346">P1543</f>
        <v>ITM_Lm</v>
      </c>
      <c r="AD1543" s="136" t="str">
        <f>IF(ISNA(VLOOKUP(AA1543,Sheet2!J:J,1,0)),"//","")</f>
        <v>//</v>
      </c>
      <c r="AF1543" s="94" t="str">
        <f t="shared" ref="AF1543:AF1606" si="347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8">AA1543=AF1543</f>
        <v>1</v>
      </c>
    </row>
    <row r="1544" spans="1:33">
      <c r="A1544" s="50">
        <f t="shared" si="336"/>
        <v>1544</v>
      </c>
      <c r="B1544" s="49">
        <f t="shared" si="337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4825</v>
      </c>
      <c r="M1544" s="57" t="s">
        <v>4881</v>
      </c>
      <c r="N1544" s="57"/>
      <c r="O1544" s="57"/>
      <c r="P1544" s="56" t="s">
        <v>4043</v>
      </c>
      <c r="Q1544" s="13"/>
      <c r="R1544"/>
      <c r="S1544" t="str">
        <f t="shared" si="340"/>
        <v/>
      </c>
      <c r="T1544" t="str">
        <f>IF(ISNA(VLOOKUP(AF1544,#REF!,1)),"//","")</f>
        <v/>
      </c>
      <c r="U1544"/>
      <c r="V1544" t="e">
        <f t="shared" si="344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8"/>
        <v>"L" STD_SUB_M STD_SUB_ALPHA</v>
      </c>
      <c r="AA1544" s="25" t="str">
        <f t="shared" si="345"/>
        <v>LMALPHA</v>
      </c>
      <c r="AB1544" s="1">
        <f t="shared" si="339"/>
        <v>1506</v>
      </c>
      <c r="AC1544" t="str">
        <f t="shared" si="346"/>
        <v>ITM_LmALPHA</v>
      </c>
      <c r="AD1544" s="136" t="str">
        <f>IF(ISNA(VLOOKUP(AA1544,Sheet2!J:J,1,0)),"//","")</f>
        <v>//</v>
      </c>
      <c r="AF1544" s="94" t="str">
        <f t="shared" si="347"/>
        <v>LMALPHA</v>
      </c>
      <c r="AG1544" t="b">
        <f t="shared" si="348"/>
        <v>1</v>
      </c>
    </row>
    <row r="1545" spans="1:33">
      <c r="A1545" s="50">
        <f t="shared" si="336"/>
        <v>1545</v>
      </c>
      <c r="B1545" s="49">
        <f t="shared" si="337"/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4824</v>
      </c>
      <c r="M1545" s="57" t="s">
        <v>4881</v>
      </c>
      <c r="N1545" s="57"/>
      <c r="O1545" s="57"/>
      <c r="P1545" s="56" t="s">
        <v>1672</v>
      </c>
      <c r="Q1545" s="13"/>
      <c r="R1545"/>
      <c r="S1545" t="str">
        <f t="shared" si="340"/>
        <v/>
      </c>
      <c r="T1545" t="str">
        <f>IF(ISNA(VLOOKUP(AF1545,#REF!,1)),"//","")</f>
        <v/>
      </c>
      <c r="U1545"/>
      <c r="V1545" t="e">
        <f t="shared" si="344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8"/>
        <v>"LN" STD_BETA</v>
      </c>
      <c r="AA1545" s="25" t="str">
        <f t="shared" si="345"/>
        <v>LNBETA</v>
      </c>
      <c r="AB1545" s="1">
        <f t="shared" si="339"/>
        <v>1507</v>
      </c>
      <c r="AC1545" t="str">
        <f t="shared" si="346"/>
        <v>ITM_LNBETA</v>
      </c>
      <c r="AD1545" s="136" t="str">
        <f>IF(ISNA(VLOOKUP(AA1545,Sheet2!J:J,1,0)),"//","")</f>
        <v>//</v>
      </c>
      <c r="AF1545" s="94" t="str">
        <f t="shared" si="347"/>
        <v>LNBETA</v>
      </c>
      <c r="AG1545" t="b">
        <f t="shared" si="348"/>
        <v>1</v>
      </c>
    </row>
    <row r="1546" spans="1:33">
      <c r="A1546" s="50">
        <f t="shared" si="336"/>
        <v>1546</v>
      </c>
      <c r="B1546" s="49">
        <f t="shared" si="337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4825</v>
      </c>
      <c r="M1546" s="57" t="s">
        <v>4881</v>
      </c>
      <c r="N1546" s="57"/>
      <c r="O1546" s="57"/>
      <c r="P1546" s="56" t="s">
        <v>1673</v>
      </c>
      <c r="Q1546" s="13"/>
      <c r="R1546"/>
      <c r="S1546" t="str">
        <f t="shared" si="340"/>
        <v/>
      </c>
      <c r="T1546" t="str">
        <f>IF(ISNA(VLOOKUP(AF1546,#REF!,1)),"//","")</f>
        <v/>
      </c>
      <c r="U1546"/>
      <c r="V1546" t="e">
        <f t="shared" si="344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8"/>
        <v>"LN" STD_GAMMA</v>
      </c>
      <c r="AA1546" s="25" t="str">
        <f t="shared" si="345"/>
        <v>LNGAMMA</v>
      </c>
      <c r="AB1546" s="1">
        <f t="shared" si="339"/>
        <v>1508</v>
      </c>
      <c r="AC1546" t="str">
        <f t="shared" si="346"/>
        <v>ITM_LNGAMMA</v>
      </c>
      <c r="AD1546" s="136" t="str">
        <f>IF(ISNA(VLOOKUP(AA1546,Sheet2!J:J,1,0)),"//","")</f>
        <v>//</v>
      </c>
      <c r="AF1546" s="94" t="str">
        <f t="shared" si="347"/>
        <v>LNGAMMA</v>
      </c>
      <c r="AG1546" t="b">
        <f t="shared" si="348"/>
        <v>1</v>
      </c>
    </row>
    <row r="1547" spans="1:33">
      <c r="A1547" s="50">
        <f t="shared" si="336"/>
        <v>1547</v>
      </c>
      <c r="B1547" s="49">
        <f t="shared" si="337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4824</v>
      </c>
      <c r="M1547" s="57" t="s">
        <v>4883</v>
      </c>
      <c r="N1547" s="57"/>
      <c r="O1547" s="57"/>
      <c r="P1547" s="56" t="s">
        <v>1674</v>
      </c>
      <c r="Q1547" s="13"/>
      <c r="R1547"/>
      <c r="S1547" t="str">
        <f t="shared" si="340"/>
        <v/>
      </c>
      <c r="T1547" t="str">
        <f>IF(ISNA(VLOOKUP(AF1547,#REF!,1)),"//","")</f>
        <v/>
      </c>
      <c r="U1547"/>
      <c r="V1547" t="e">
        <f t="shared" si="344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8"/>
        <v>"LOAD"</v>
      </c>
      <c r="AA1547" s="25" t="str">
        <f t="shared" si="345"/>
        <v>LOAD</v>
      </c>
      <c r="AB1547" s="1">
        <f t="shared" si="339"/>
        <v>1509</v>
      </c>
      <c r="AC1547" t="str">
        <f t="shared" si="346"/>
        <v>ITM_LOAD</v>
      </c>
      <c r="AD1547" s="136" t="str">
        <f>IF(ISNA(VLOOKUP(AA1547,Sheet2!J:J,1,0)),"//","")</f>
        <v>//</v>
      </c>
      <c r="AF1547" s="94" t="str">
        <f t="shared" si="347"/>
        <v>LOAD</v>
      </c>
      <c r="AG1547" t="b">
        <f t="shared" si="348"/>
        <v>1</v>
      </c>
    </row>
    <row r="1548" spans="1:33">
      <c r="A1548" s="50">
        <f t="shared" si="336"/>
        <v>1548</v>
      </c>
      <c r="B1548" s="49">
        <f t="shared" si="337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4824</v>
      </c>
      <c r="M1548" s="57" t="s">
        <v>4883</v>
      </c>
      <c r="N1548" s="57"/>
      <c r="O1548" s="57"/>
      <c r="P1548" s="56" t="s">
        <v>1675</v>
      </c>
      <c r="Q1548" s="13"/>
      <c r="R1548"/>
      <c r="S1548" t="str">
        <f t="shared" si="340"/>
        <v/>
      </c>
      <c r="T1548" t="str">
        <f>IF(ISNA(VLOOKUP(AF1548,#REF!,1)),"//","")</f>
        <v/>
      </c>
      <c r="U1548"/>
      <c r="V1548" t="e">
        <f t="shared" si="344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8"/>
        <v>"LOADP"</v>
      </c>
      <c r="AA1548" s="25" t="str">
        <f t="shared" si="345"/>
        <v>LOADP</v>
      </c>
      <c r="AB1548" s="1">
        <f t="shared" si="339"/>
        <v>1510</v>
      </c>
      <c r="AC1548" t="str">
        <f t="shared" si="346"/>
        <v>ITM_LOADP</v>
      </c>
      <c r="AD1548" s="136" t="str">
        <f>IF(ISNA(VLOOKUP(AA1548,Sheet2!J:J,1,0)),"//","")</f>
        <v>//</v>
      </c>
      <c r="AF1548" s="94" t="str">
        <f t="shared" si="347"/>
        <v>LOADP</v>
      </c>
      <c r="AG1548" t="b">
        <f t="shared" si="348"/>
        <v>1</v>
      </c>
    </row>
    <row r="1549" spans="1:33">
      <c r="A1549" s="50">
        <f t="shared" si="336"/>
        <v>1549</v>
      </c>
      <c r="B1549" s="49">
        <f t="shared" si="337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4824</v>
      </c>
      <c r="M1549" s="57" t="s">
        <v>4883</v>
      </c>
      <c r="N1549" s="57"/>
      <c r="O1549" s="57"/>
      <c r="P1549" s="56" t="s">
        <v>1676</v>
      </c>
      <c r="Q1549" s="13"/>
      <c r="R1549"/>
      <c r="S1549" t="str">
        <f t="shared" si="340"/>
        <v/>
      </c>
      <c r="T1549" t="str">
        <f>IF(ISNA(VLOOKUP(AF1549,#REF!,1)),"//","")</f>
        <v/>
      </c>
      <c r="U1549"/>
      <c r="V1549" t="e">
        <f t="shared" si="344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8"/>
        <v>"LOADR"</v>
      </c>
      <c r="AA1549" s="25" t="str">
        <f t="shared" si="345"/>
        <v>LOADR</v>
      </c>
      <c r="AB1549" s="1">
        <f t="shared" si="339"/>
        <v>1511</v>
      </c>
      <c r="AC1549" t="str">
        <f t="shared" si="346"/>
        <v>ITM_LOADR</v>
      </c>
      <c r="AD1549" s="136" t="str">
        <f>IF(ISNA(VLOOKUP(AA1549,Sheet2!J:J,1,0)),"//","")</f>
        <v>//</v>
      </c>
      <c r="AF1549" s="94" t="str">
        <f t="shared" si="347"/>
        <v>LOADR</v>
      </c>
      <c r="AG1549" t="b">
        <f t="shared" si="348"/>
        <v>1</v>
      </c>
    </row>
    <row r="1550" spans="1:33">
      <c r="A1550" s="50">
        <f t="shared" si="336"/>
        <v>1550</v>
      </c>
      <c r="B1550" s="49">
        <f t="shared" si="337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4824</v>
      </c>
      <c r="M1550" s="57" t="s">
        <v>4883</v>
      </c>
      <c r="N1550" s="57"/>
      <c r="O1550" s="57"/>
      <c r="P1550" s="56" t="s">
        <v>1677</v>
      </c>
      <c r="Q1550" s="13"/>
      <c r="R1550"/>
      <c r="S1550" t="str">
        <f t="shared" si="340"/>
        <v/>
      </c>
      <c r="T1550" t="str">
        <f>IF(ISNA(VLOOKUP(AF1550,#REF!,1)),"//","")</f>
        <v/>
      </c>
      <c r="U1550"/>
      <c r="V1550" t="e">
        <f t="shared" si="344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8"/>
        <v>"LOADSS"</v>
      </c>
      <c r="AA1550" s="25" t="str">
        <f t="shared" si="345"/>
        <v>LOADSS</v>
      </c>
      <c r="AB1550" s="1">
        <f t="shared" si="339"/>
        <v>1512</v>
      </c>
      <c r="AC1550" t="str">
        <f t="shared" si="346"/>
        <v>ITM_LOADSS</v>
      </c>
      <c r="AD1550" s="136" t="str">
        <f>IF(ISNA(VLOOKUP(AA1550,Sheet2!J:J,1,0)),"//","")</f>
        <v>//</v>
      </c>
      <c r="AF1550" s="94" t="str">
        <f t="shared" si="347"/>
        <v>LOADSS</v>
      </c>
      <c r="AG1550" t="b">
        <f t="shared" si="348"/>
        <v>1</v>
      </c>
    </row>
    <row r="1551" spans="1:33">
      <c r="A1551" s="50">
        <f t="shared" si="336"/>
        <v>1551</v>
      </c>
      <c r="B1551" s="49">
        <f t="shared" si="337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4824</v>
      </c>
      <c r="M1551" s="57" t="s">
        <v>4883</v>
      </c>
      <c r="N1551" s="57"/>
      <c r="O1551" s="57"/>
      <c r="P1551" s="56" t="s">
        <v>1678</v>
      </c>
      <c r="Q1551" s="13"/>
      <c r="R1551"/>
      <c r="S1551" t="str">
        <f t="shared" si="340"/>
        <v/>
      </c>
      <c r="T1551" t="str">
        <f>IF(ISNA(VLOOKUP(AF1551,#REF!,1)),"//","")</f>
        <v/>
      </c>
      <c r="U1551"/>
      <c r="V1551" t="e">
        <f t="shared" si="344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8"/>
        <v>"LOAD" STD_SIGMA</v>
      </c>
      <c r="AA1551" s="25" t="str">
        <f t="shared" si="345"/>
        <v>LOADSUM</v>
      </c>
      <c r="AB1551" s="1">
        <f t="shared" si="339"/>
        <v>1513</v>
      </c>
      <c r="AC1551" t="str">
        <f t="shared" si="346"/>
        <v>ITM_LOADSIGMA</v>
      </c>
      <c r="AD1551" s="136" t="str">
        <f>IF(ISNA(VLOOKUP(AA1551,Sheet2!J:J,1,0)),"//","")</f>
        <v>//</v>
      </c>
      <c r="AF1551" s="94" t="str">
        <f t="shared" si="347"/>
        <v>LOADSUM</v>
      </c>
      <c r="AG1551" t="b">
        <f t="shared" si="348"/>
        <v>1</v>
      </c>
    </row>
    <row r="1552" spans="1:33">
      <c r="A1552" s="50">
        <f t="shared" si="336"/>
        <v>1552</v>
      </c>
      <c r="B1552" s="49">
        <f t="shared" si="337"/>
        <v>1514</v>
      </c>
      <c r="C1552" s="53" t="s">
        <v>4871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4824</v>
      </c>
      <c r="M1552" s="57" t="s">
        <v>4882</v>
      </c>
      <c r="N1552" s="57"/>
      <c r="O1552" s="57"/>
      <c r="P1552" s="56" t="s">
        <v>1679</v>
      </c>
      <c r="Q1552" s="13"/>
      <c r="R1552"/>
      <c r="S1552" t="str">
        <f t="shared" si="340"/>
        <v/>
      </c>
      <c r="T1552" t="str">
        <f>IF(ISNA(VLOOKUP(AF1552,#REF!,1)),"//","")</f>
        <v/>
      </c>
      <c r="U1552"/>
      <c r="V1552" t="e">
        <f t="shared" si="344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8"/>
        <v>"LOCR"</v>
      </c>
      <c r="AA1552" s="25" t="str">
        <f t="shared" si="345"/>
        <v>LOCR</v>
      </c>
      <c r="AB1552" s="1">
        <f t="shared" si="339"/>
        <v>1514</v>
      </c>
      <c r="AC1552" t="str">
        <f t="shared" si="346"/>
        <v>ITM_LocR</v>
      </c>
      <c r="AD1552" s="136" t="str">
        <f>IF(ISNA(VLOOKUP(AA1552,Sheet2!J:J,1,0)),"//","")</f>
        <v>//</v>
      </c>
      <c r="AF1552" s="94" t="str">
        <f t="shared" si="347"/>
        <v>LOCR</v>
      </c>
      <c r="AG1552" t="b">
        <f t="shared" si="348"/>
        <v>1</v>
      </c>
    </row>
    <row r="1553" spans="1:33">
      <c r="A1553" s="50">
        <f t="shared" si="336"/>
        <v>1553</v>
      </c>
      <c r="B1553" s="49">
        <f t="shared" si="337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4824</v>
      </c>
      <c r="M1553" s="57" t="s">
        <v>4881</v>
      </c>
      <c r="N1553" s="57"/>
      <c r="O1553" s="57"/>
      <c r="P1553" s="56" t="s">
        <v>1680</v>
      </c>
      <c r="Q1553" s="13"/>
      <c r="R1553"/>
      <c r="S1553" t="str">
        <f t="shared" si="340"/>
        <v/>
      </c>
      <c r="T1553" t="str">
        <f>IF(ISNA(VLOOKUP(AF1553,#REF!,1)),"//","")</f>
        <v/>
      </c>
      <c r="U1553"/>
      <c r="V1553" t="e">
        <f t="shared" si="344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8"/>
        <v>"LOCR?"</v>
      </c>
      <c r="AA1553" s="25" t="str">
        <f t="shared" si="345"/>
        <v>LOCR?</v>
      </c>
      <c r="AB1553" s="1">
        <f t="shared" si="339"/>
        <v>1515</v>
      </c>
      <c r="AC1553" t="str">
        <f t="shared" si="346"/>
        <v>ITM_LocRQ</v>
      </c>
      <c r="AD1553" s="136" t="str">
        <f>IF(ISNA(VLOOKUP(AA1553,Sheet2!J:J,1,0)),"//","")</f>
        <v>//</v>
      </c>
      <c r="AF1553" s="94" t="str">
        <f t="shared" si="347"/>
        <v>LOCR?</v>
      </c>
      <c r="AG1553" t="b">
        <f t="shared" si="348"/>
        <v>1</v>
      </c>
    </row>
    <row r="1554" spans="1:33">
      <c r="A1554" s="50">
        <f t="shared" si="336"/>
        <v>1554</v>
      </c>
      <c r="B1554" s="49">
        <f t="shared" si="337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4824</v>
      </c>
      <c r="M1554" s="57" t="s">
        <v>4881</v>
      </c>
      <c r="N1554" s="57"/>
      <c r="O1554" s="57"/>
      <c r="P1554" s="56" t="s">
        <v>1693</v>
      </c>
      <c r="Q1554" s="13"/>
      <c r="R1554"/>
      <c r="S1554" t="str">
        <f t="shared" si="340"/>
        <v/>
      </c>
      <c r="T1554" t="str">
        <f>IF(ISNA(VLOOKUP(AF1554,#REF!,1)),"//","")</f>
        <v/>
      </c>
      <c r="U1554"/>
      <c r="V1554" t="e">
        <f t="shared" si="344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8"/>
        <v>"L.R."</v>
      </c>
      <c r="AA1554" s="25" t="str">
        <f t="shared" si="345"/>
        <v>L.R.</v>
      </c>
      <c r="AB1554" s="1">
        <f t="shared" si="339"/>
        <v>1516</v>
      </c>
      <c r="AC1554" t="str">
        <f t="shared" si="346"/>
        <v>ITM_LR</v>
      </c>
      <c r="AD1554" s="136" t="str">
        <f>IF(ISNA(VLOOKUP(AA1554,Sheet2!J:J,1,0)),"//","")</f>
        <v>//</v>
      </c>
      <c r="AF1554" s="94" t="str">
        <f t="shared" si="347"/>
        <v>L.R.</v>
      </c>
      <c r="AG1554" t="b">
        <f t="shared" si="348"/>
        <v>1</v>
      </c>
    </row>
    <row r="1555" spans="1:33">
      <c r="A1555" s="50">
        <f t="shared" si="336"/>
        <v>1555</v>
      </c>
      <c r="B1555" s="49">
        <f t="shared" si="337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4824</v>
      </c>
      <c r="M1555" s="57" t="s">
        <v>4881</v>
      </c>
      <c r="N1555" s="57"/>
      <c r="O1555" s="57"/>
      <c r="P1555" s="56" t="s">
        <v>1694</v>
      </c>
      <c r="Q1555" s="13"/>
      <c r="R1555"/>
      <c r="S1555" t="str">
        <f t="shared" si="340"/>
        <v/>
      </c>
      <c r="T1555" t="str">
        <f>IF(ISNA(VLOOKUP(AF1555,#REF!,1)),"//","")</f>
        <v/>
      </c>
      <c r="U1555"/>
      <c r="V1555" t="e">
        <f t="shared" si="344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8"/>
        <v>"MANT"</v>
      </c>
      <c r="AA1555" s="25" t="str">
        <f t="shared" si="345"/>
        <v>MANT</v>
      </c>
      <c r="AB1555" s="1">
        <f t="shared" si="339"/>
        <v>1517</v>
      </c>
      <c r="AC1555" t="str">
        <f t="shared" si="346"/>
        <v>ITM_MANT</v>
      </c>
      <c r="AD1555" s="136" t="str">
        <f>IF(ISNA(VLOOKUP(AA1555,Sheet2!J:J,1,0)),"//","")</f>
        <v>//</v>
      </c>
      <c r="AF1555" s="94" t="str">
        <f t="shared" si="347"/>
        <v>MANT</v>
      </c>
      <c r="AG1555" t="b">
        <f t="shared" si="348"/>
        <v>1</v>
      </c>
    </row>
    <row r="1556" spans="1:33" s="17" customFormat="1">
      <c r="A1556" s="50">
        <f t="shared" si="336"/>
        <v>1556</v>
      </c>
      <c r="B1556" s="49">
        <f t="shared" si="337"/>
        <v>1518</v>
      </c>
      <c r="C1556" s="95" t="s">
        <v>4569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4824</v>
      </c>
      <c r="M1556" s="57" t="s">
        <v>4883</v>
      </c>
      <c r="N1556" s="57"/>
      <c r="P1556" s="116" t="s">
        <v>4332</v>
      </c>
      <c r="Q1556" s="16"/>
      <c r="S1556" s="17" t="str">
        <f t="shared" si="340"/>
        <v>NOT EQUAL</v>
      </c>
      <c r="T1556" s="17" t="str">
        <f>IF(ISNA(VLOOKUP(AF1556,#REF!,1)),"//","")</f>
        <v/>
      </c>
      <c r="V1556" t="e">
        <f t="shared" si="344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8"/>
        <v>"MAT_X"</v>
      </c>
      <c r="AA1556" s="25" t="str">
        <f t="shared" si="345"/>
        <v>MAT_X</v>
      </c>
      <c r="AB1556" s="1">
        <f t="shared" si="339"/>
        <v>1518</v>
      </c>
      <c r="AC1556" t="str">
        <f t="shared" si="346"/>
        <v>ITM_MATX</v>
      </c>
      <c r="AD1556" s="136" t="str">
        <f>IF(ISNA(VLOOKUP(AA1556,Sheet2!J:J,1,0)),"//","")</f>
        <v>//</v>
      </c>
      <c r="AF1556" s="94" t="str">
        <f t="shared" si="347"/>
        <v>MAT_X</v>
      </c>
      <c r="AG1556" t="b">
        <f t="shared" si="348"/>
        <v>1</v>
      </c>
    </row>
    <row r="1557" spans="1:33">
      <c r="A1557" s="50">
        <f t="shared" si="336"/>
        <v>1557</v>
      </c>
      <c r="B1557" s="49">
        <f t="shared" si="337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4824</v>
      </c>
      <c r="M1557" s="57" t="s">
        <v>4881</v>
      </c>
      <c r="N1557" s="57"/>
      <c r="O1557" s="57"/>
      <c r="P1557" s="56" t="s">
        <v>1702</v>
      </c>
      <c r="Q1557" s="13"/>
      <c r="R1557"/>
      <c r="S1557" t="str">
        <f t="shared" si="340"/>
        <v/>
      </c>
      <c r="T1557" t="str">
        <f>IF(ISNA(VLOOKUP(AF1557,#REF!,1)),"//","")</f>
        <v/>
      </c>
      <c r="U1557"/>
      <c r="V1557" t="e">
        <f t="shared" si="344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8"/>
        <v>"MEM?"</v>
      </c>
      <c r="AA1557" s="25" t="str">
        <f t="shared" si="345"/>
        <v>MEM?</v>
      </c>
      <c r="AB1557" s="1">
        <f t="shared" si="339"/>
        <v>1519</v>
      </c>
      <c r="AC1557" t="str">
        <f t="shared" si="346"/>
        <v>ITM_MEM</v>
      </c>
      <c r="AD1557" s="136" t="str">
        <f>IF(ISNA(VLOOKUP(AA1557,Sheet2!J:J,1,0)),"//","")</f>
        <v>//</v>
      </c>
      <c r="AF1557" s="94" t="str">
        <f t="shared" si="347"/>
        <v>MEM?</v>
      </c>
      <c r="AG1557" t="b">
        <f t="shared" si="348"/>
        <v>1</v>
      </c>
    </row>
    <row r="1558" spans="1:33">
      <c r="A1558" s="50">
        <f t="shared" si="336"/>
        <v>1558</v>
      </c>
      <c r="B1558" s="49">
        <f t="shared" si="337"/>
        <v>1520</v>
      </c>
      <c r="C1558" s="53" t="s">
        <v>4905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4824</v>
      </c>
      <c r="M1558" s="57" t="s">
        <v>4881</v>
      </c>
      <c r="N1558" s="57"/>
      <c r="O1558" s="57"/>
      <c r="P1558" s="56" t="s">
        <v>1703</v>
      </c>
      <c r="Q1558" s="13"/>
      <c r="R1558"/>
      <c r="S1558" t="str">
        <f t="shared" si="340"/>
        <v/>
      </c>
      <c r="T1558" t="str">
        <f>IF(ISNA(VLOOKUP(AF1558,#REF!,1)),"//","")</f>
        <v/>
      </c>
      <c r="U1558"/>
      <c r="V1558" t="e">
        <f t="shared" si="344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8"/>
        <v>"MENU"</v>
      </c>
      <c r="AA1558" s="25" t="str">
        <f t="shared" si="345"/>
        <v>MENU</v>
      </c>
      <c r="AB1558" s="1">
        <f t="shared" si="339"/>
        <v>1520</v>
      </c>
      <c r="AC1558" t="str">
        <f t="shared" si="346"/>
        <v>ITM_MENU</v>
      </c>
      <c r="AD1558" s="136" t="str">
        <f>IF(ISNA(VLOOKUP(AA1558,Sheet2!J:J,1,0)),"//","")</f>
        <v>//</v>
      </c>
      <c r="AF1558" s="94" t="str">
        <f t="shared" si="347"/>
        <v>MENU</v>
      </c>
      <c r="AG1558" t="b">
        <f t="shared" si="348"/>
        <v>1</v>
      </c>
    </row>
    <row r="1559" spans="1:33">
      <c r="A1559" s="50">
        <f t="shared" si="336"/>
        <v>1559</v>
      </c>
      <c r="B1559" s="49">
        <f t="shared" si="337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4824</v>
      </c>
      <c r="M1559" s="57" t="s">
        <v>4881</v>
      </c>
      <c r="N1559" s="57"/>
      <c r="O1559" s="57"/>
      <c r="P1559" s="56" t="s">
        <v>1712</v>
      </c>
      <c r="Q1559" s="13"/>
      <c r="R1559"/>
      <c r="S1559" t="str">
        <f t="shared" si="340"/>
        <v/>
      </c>
      <c r="T1559" t="str">
        <f>IF(ISNA(VLOOKUP(AF1559,#REF!,1)),"//","")</f>
        <v/>
      </c>
      <c r="U1559"/>
      <c r="V1559" t="e">
        <f t="shared" si="344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8"/>
        <v>"MONTH"</v>
      </c>
      <c r="AA1559" s="25" t="str">
        <f t="shared" si="345"/>
        <v>MONTH</v>
      </c>
      <c r="AB1559" s="1">
        <f t="shared" si="339"/>
        <v>1521</v>
      </c>
      <c r="AC1559" t="str">
        <f t="shared" si="346"/>
        <v>ITM_MONTH</v>
      </c>
      <c r="AD1559" s="136" t="str">
        <f>IF(ISNA(VLOOKUP(AA1559,Sheet2!J:J,1,0)),"//","")</f>
        <v>//</v>
      </c>
      <c r="AF1559" s="94" t="str">
        <f t="shared" si="347"/>
        <v>MONTH</v>
      </c>
      <c r="AG1559" t="b">
        <f t="shared" si="348"/>
        <v>1</v>
      </c>
    </row>
    <row r="1560" spans="1:33">
      <c r="A1560" s="50">
        <f t="shared" si="336"/>
        <v>1560</v>
      </c>
      <c r="B1560" s="49">
        <f t="shared" si="337"/>
        <v>1522</v>
      </c>
      <c r="C1560" s="53" t="s">
        <v>4906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4824</v>
      </c>
      <c r="M1560" s="57" t="s">
        <v>4886</v>
      </c>
      <c r="N1560" s="57"/>
      <c r="O1560" s="57"/>
      <c r="P1560" s="56" t="s">
        <v>1716</v>
      </c>
      <c r="Q1560" s="13"/>
      <c r="R1560"/>
      <c r="S1560" t="str">
        <f t="shared" si="340"/>
        <v/>
      </c>
      <c r="T1560" t="str">
        <f>IF(ISNA(VLOOKUP(AF1560,#REF!,1)),"//","")</f>
        <v/>
      </c>
      <c r="U1560"/>
      <c r="V1560" t="e">
        <f t="shared" si="344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8"/>
        <v>"MSG"</v>
      </c>
      <c r="AA1560" s="25" t="str">
        <f t="shared" si="345"/>
        <v>MSG</v>
      </c>
      <c r="AB1560" s="1">
        <f t="shared" si="339"/>
        <v>1522</v>
      </c>
      <c r="AC1560" t="str">
        <f t="shared" si="346"/>
        <v>ITM_MSG</v>
      </c>
      <c r="AD1560" s="136" t="str">
        <f>IF(ISNA(VLOOKUP(AA1560,Sheet2!J:J,1,0)),"//","")</f>
        <v>//</v>
      </c>
      <c r="AF1560" s="94" t="str">
        <f t="shared" si="347"/>
        <v>MSG</v>
      </c>
      <c r="AG1560" t="b">
        <f t="shared" si="348"/>
        <v>1</v>
      </c>
    </row>
    <row r="1561" spans="1:33">
      <c r="A1561" s="50">
        <f t="shared" si="336"/>
        <v>1561</v>
      </c>
      <c r="B1561" s="49">
        <f t="shared" si="337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4824</v>
      </c>
      <c r="M1561" s="57" t="s">
        <v>4881</v>
      </c>
      <c r="N1561" s="57"/>
      <c r="O1561" s="57"/>
      <c r="P1561" s="56" t="s">
        <v>1719</v>
      </c>
      <c r="Q1561" s="13"/>
      <c r="R1561"/>
      <c r="S1561" t="str">
        <f t="shared" si="340"/>
        <v/>
      </c>
      <c r="T1561" t="str">
        <f>IF(ISNA(VLOOKUP(AF1561,#REF!,1)),"//","")</f>
        <v/>
      </c>
      <c r="U1561"/>
      <c r="V1561" t="e">
        <f t="shared" si="344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8"/>
        <v>"MUL" STD_PI</v>
      </c>
      <c r="AA1561" s="25" t="str">
        <f t="shared" si="345"/>
        <v>MULPI</v>
      </c>
      <c r="AB1561" s="1">
        <f t="shared" si="339"/>
        <v>1523</v>
      </c>
      <c r="AC1561" t="str">
        <f t="shared" si="346"/>
        <v>ITM_MULPI</v>
      </c>
      <c r="AD1561" s="136" t="str">
        <f>IF(ISNA(VLOOKUP(AA1561,Sheet2!J:J,1,0)),"//","")</f>
        <v/>
      </c>
      <c r="AF1561" s="94" t="str">
        <f t="shared" si="347"/>
        <v>MULPI</v>
      </c>
      <c r="AG1561" t="b">
        <f t="shared" si="348"/>
        <v>1</v>
      </c>
    </row>
    <row r="1562" spans="1:33">
      <c r="A1562" s="50">
        <f t="shared" si="336"/>
        <v>1562</v>
      </c>
      <c r="B1562" s="49">
        <f t="shared" si="337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4824</v>
      </c>
      <c r="M1562" s="57" t="s">
        <v>4886</v>
      </c>
      <c r="N1562" s="57"/>
      <c r="O1562" s="57"/>
      <c r="P1562" s="56" t="s">
        <v>1720</v>
      </c>
      <c r="Q1562" s="13"/>
      <c r="R1562"/>
      <c r="S1562" t="str">
        <f t="shared" si="340"/>
        <v/>
      </c>
      <c r="T1562" t="str">
        <f>IF(ISNA(VLOOKUP(AF1562,#REF!,1)),"//","")</f>
        <v/>
      </c>
      <c r="U1562"/>
      <c r="V1562" t="e">
        <f t="shared" si="344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8"/>
        <v/>
      </c>
      <c r="AA1562" s="25" t="str">
        <f t="shared" si="345"/>
        <v/>
      </c>
      <c r="AB1562" s="1">
        <f t="shared" si="339"/>
        <v>1524</v>
      </c>
      <c r="AC1562" t="str">
        <f t="shared" si="346"/>
        <v>ITM_MVAR</v>
      </c>
      <c r="AD1562" s="136" t="str">
        <f>IF(ISNA(VLOOKUP(AA1562,Sheet2!J:J,1,0)),"//","")</f>
        <v/>
      </c>
      <c r="AF1562" s="94" t="str">
        <f t="shared" si="347"/>
        <v/>
      </c>
      <c r="AG1562" t="b">
        <f t="shared" si="348"/>
        <v>1</v>
      </c>
    </row>
    <row r="1563" spans="1:33">
      <c r="A1563" s="50">
        <f t="shared" si="336"/>
        <v>1563</v>
      </c>
      <c r="B1563" s="49">
        <f t="shared" si="337"/>
        <v>1525</v>
      </c>
      <c r="C1563" t="s">
        <v>4571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4570</v>
      </c>
      <c r="L1563" t="s">
        <v>4824</v>
      </c>
      <c r="M1563" s="57" t="s">
        <v>4883</v>
      </c>
      <c r="O1563" s="57"/>
      <c r="P1563" s="56" t="s">
        <v>1724</v>
      </c>
      <c r="Q1563" s="13"/>
      <c r="R1563"/>
      <c r="S1563" t="str">
        <f t="shared" si="340"/>
        <v>NOT EQUAL</v>
      </c>
      <c r="T1563" t="str">
        <f>IF(ISNA(VLOOKUP(AF1563,#REF!,1)),"//","")</f>
        <v/>
      </c>
      <c r="U1563"/>
      <c r="V1563" t="e">
        <f t="shared" si="344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8"/>
        <v>"M.DELR"</v>
      </c>
      <c r="AA1563" s="25" t="str">
        <f t="shared" si="345"/>
        <v>M.DELR</v>
      </c>
      <c r="AB1563" s="1">
        <f t="shared" si="339"/>
        <v>1525</v>
      </c>
      <c r="AC1563" t="str">
        <f t="shared" si="346"/>
        <v>ITM_M_DELR</v>
      </c>
      <c r="AD1563" s="136" t="str">
        <f>IF(ISNA(VLOOKUP(AA1563,Sheet2!J:J,1,0)),"//","")</f>
        <v>//</v>
      </c>
      <c r="AF1563" s="94" t="str">
        <f t="shared" si="347"/>
        <v>M.DELR</v>
      </c>
      <c r="AG1563" t="b">
        <f t="shared" si="348"/>
        <v>1</v>
      </c>
    </row>
    <row r="1564" spans="1:33">
      <c r="A1564" s="50">
        <f t="shared" ref="A1564:A1627" si="349">IF(B1564=INT(B1564),ROW(),"")</f>
        <v>1564</v>
      </c>
      <c r="B1564" s="49">
        <f t="shared" ref="B1564:B1627" si="350">IF(AND(MID(C1564,2,1)&lt;&gt;"/",MID(C1564,1,1)="/"),INT(B1563)+1,B1563+0.01)</f>
        <v>1526</v>
      </c>
      <c r="C1564" t="s">
        <v>4572</v>
      </c>
      <c r="D1564" t="s">
        <v>4573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4570</v>
      </c>
      <c r="L1564" t="s">
        <v>4824</v>
      </c>
      <c r="M1564" s="57" t="s">
        <v>4886</v>
      </c>
      <c r="O1564" s="57"/>
      <c r="P1564" s="56" t="s">
        <v>1725</v>
      </c>
      <c r="Q1564" s="13"/>
      <c r="R1564"/>
      <c r="S1564" t="str">
        <f t="shared" si="340"/>
        <v>NOT EQUAL</v>
      </c>
      <c r="T1564" t="str">
        <f>IF(ISNA(VLOOKUP(AF1564,#REF!,1)),"//","")</f>
        <v/>
      </c>
      <c r="U1564"/>
      <c r="V1564" t="e">
        <f t="shared" si="344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8"/>
        <v/>
      </c>
      <c r="AA1564" s="25" t="str">
        <f t="shared" si="345"/>
        <v/>
      </c>
      <c r="AB1564" s="1">
        <f t="shared" si="339"/>
        <v>1526</v>
      </c>
      <c r="AC1564" t="str">
        <f t="shared" si="346"/>
        <v>ITM_M_DIM</v>
      </c>
      <c r="AD1564" s="136" t="str">
        <f>IF(ISNA(VLOOKUP(AA1564,Sheet2!J:J,1,0)),"//","")</f>
        <v/>
      </c>
      <c r="AF1564" s="94" t="str">
        <f t="shared" si="347"/>
        <v/>
      </c>
      <c r="AG1564" t="b">
        <f t="shared" si="348"/>
        <v>1</v>
      </c>
    </row>
    <row r="1565" spans="1:33">
      <c r="A1565" s="50">
        <f t="shared" si="349"/>
        <v>1565</v>
      </c>
      <c r="B1565" s="49">
        <f t="shared" si="350"/>
        <v>1527</v>
      </c>
      <c r="C1565" t="s">
        <v>4574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4570</v>
      </c>
      <c r="L1565" t="s">
        <v>4824</v>
      </c>
      <c r="M1565" s="57" t="s">
        <v>4881</v>
      </c>
      <c r="O1565" s="57"/>
      <c r="P1565" s="56" t="s">
        <v>1726</v>
      </c>
      <c r="Q1565" s="13"/>
      <c r="R1565"/>
      <c r="S1565" t="str">
        <f t="shared" si="340"/>
        <v>NOT EQUAL</v>
      </c>
      <c r="T1565" t="str">
        <f>IF(ISNA(VLOOKUP(AF1565,#REF!,1)),"//","")</f>
        <v/>
      </c>
      <c r="U1565"/>
      <c r="V1565" t="e">
        <f t="shared" si="344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1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5"/>
        <v>M.DIM?</v>
      </c>
      <c r="AB1565" s="1">
        <f t="shared" ref="AB1565:AB1628" si="352">B1565</f>
        <v>1527</v>
      </c>
      <c r="AC1565" t="str">
        <f t="shared" si="346"/>
        <v>ITM_M_DIMQ</v>
      </c>
      <c r="AD1565" s="136" t="str">
        <f>IF(ISNA(VLOOKUP(AA1565,Sheet2!J:J,1,0)),"//","")</f>
        <v>//</v>
      </c>
      <c r="AF1565" s="94" t="str">
        <f t="shared" si="347"/>
        <v>M.DIM?</v>
      </c>
      <c r="AG1565" t="b">
        <f t="shared" si="348"/>
        <v>1</v>
      </c>
    </row>
    <row r="1566" spans="1:33">
      <c r="A1566" s="50">
        <f t="shared" si="349"/>
        <v>1566</v>
      </c>
      <c r="B1566" s="49">
        <f t="shared" si="350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4570</v>
      </c>
      <c r="L1566" t="s">
        <v>4824</v>
      </c>
      <c r="M1566" s="57" t="s">
        <v>4881</v>
      </c>
      <c r="O1566" s="57"/>
      <c r="P1566" s="56" t="s">
        <v>1727</v>
      </c>
      <c r="Q1566" s="13"/>
      <c r="R1566"/>
      <c r="S1566" t="str">
        <f t="shared" si="340"/>
        <v/>
      </c>
      <c r="T1566" t="str">
        <f>IF(ISNA(VLOOKUP(AF1566,#REF!,1)),"//","")</f>
        <v/>
      </c>
      <c r="U1566"/>
      <c r="V1566" t="e">
        <f t="shared" si="344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1"/>
        <v>"MDY"</v>
      </c>
      <c r="AA1566" s="25" t="str">
        <f t="shared" si="345"/>
        <v>MDY</v>
      </c>
      <c r="AB1566" s="1">
        <f t="shared" si="352"/>
        <v>1528</v>
      </c>
      <c r="AC1566" t="str">
        <f t="shared" si="346"/>
        <v>ITM_MDY</v>
      </c>
      <c r="AD1566" s="136" t="str">
        <f>IF(ISNA(VLOOKUP(AA1566,Sheet2!J:J,1,0)),"//","")</f>
        <v>//</v>
      </c>
      <c r="AF1566" s="94" t="str">
        <f t="shared" si="347"/>
        <v>MDY</v>
      </c>
      <c r="AG1566" t="b">
        <f t="shared" si="348"/>
        <v>1</v>
      </c>
    </row>
    <row r="1567" spans="1:33">
      <c r="A1567" s="50">
        <f t="shared" si="349"/>
        <v>1567</v>
      </c>
      <c r="B1567" s="49">
        <f t="shared" si="350"/>
        <v>1529</v>
      </c>
      <c r="C1567" t="s">
        <v>4575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4570</v>
      </c>
      <c r="L1567" t="s">
        <v>4824</v>
      </c>
      <c r="M1567" s="57" t="s">
        <v>4883</v>
      </c>
      <c r="O1567" s="57"/>
      <c r="P1567" s="56" t="s">
        <v>1728</v>
      </c>
      <c r="Q1567" s="13"/>
      <c r="R1567"/>
      <c r="S1567" t="str">
        <f t="shared" si="340"/>
        <v>NOT EQUAL</v>
      </c>
      <c r="T1567" t="str">
        <f>IF(ISNA(VLOOKUP(AF1567,#REF!,1)),"//","")</f>
        <v/>
      </c>
      <c r="U1567"/>
      <c r="V1567" t="e">
        <f t="shared" si="344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1"/>
        <v/>
      </c>
      <c r="AA1567" s="25" t="str">
        <f t="shared" si="345"/>
        <v/>
      </c>
      <c r="AB1567" s="1">
        <f t="shared" si="352"/>
        <v>1529</v>
      </c>
      <c r="AC1567" t="str">
        <f t="shared" si="346"/>
        <v>ITM_M_EDI</v>
      </c>
      <c r="AD1567" s="136" t="str">
        <f>IF(ISNA(VLOOKUP(AA1567,Sheet2!J:J,1,0)),"//","")</f>
        <v/>
      </c>
      <c r="AF1567" s="94" t="str">
        <f t="shared" si="347"/>
        <v/>
      </c>
      <c r="AG1567" t="b">
        <f t="shared" si="348"/>
        <v>1</v>
      </c>
    </row>
    <row r="1568" spans="1:33">
      <c r="A1568" s="50">
        <f t="shared" si="349"/>
        <v>1568</v>
      </c>
      <c r="B1568" s="49">
        <f t="shared" si="350"/>
        <v>1530</v>
      </c>
      <c r="C1568" t="s">
        <v>4575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4570</v>
      </c>
      <c r="L1568" t="s">
        <v>4824</v>
      </c>
      <c r="M1568" s="57" t="s">
        <v>4883</v>
      </c>
      <c r="O1568" s="57"/>
      <c r="P1568" s="56" t="s">
        <v>2557</v>
      </c>
      <c r="Q1568" s="13"/>
      <c r="R1568"/>
      <c r="S1568" t="str">
        <f t="shared" si="340"/>
        <v>NOT EQUAL</v>
      </c>
      <c r="T1568" t="str">
        <f>IF(ISNA(VLOOKUP(AF1568,#REF!,1)),"//","")</f>
        <v/>
      </c>
      <c r="U1568"/>
      <c r="V1568" t="e">
        <f t="shared" si="344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1"/>
        <v/>
      </c>
      <c r="AA1568" s="25" t="str">
        <f t="shared" si="345"/>
        <v/>
      </c>
      <c r="AB1568" s="1">
        <f t="shared" si="352"/>
        <v>1530</v>
      </c>
      <c r="AC1568" t="str">
        <f t="shared" si="346"/>
        <v>ITM_M_EDIN</v>
      </c>
      <c r="AD1568" s="136" t="str">
        <f>IF(ISNA(VLOOKUP(AA1568,Sheet2!J:J,1,0)),"//","")</f>
        <v/>
      </c>
      <c r="AF1568" s="94" t="str">
        <f t="shared" si="347"/>
        <v/>
      </c>
      <c r="AG1568" t="b">
        <f t="shared" si="348"/>
        <v>1</v>
      </c>
    </row>
    <row r="1569" spans="1:33">
      <c r="A1569" s="50">
        <f t="shared" si="349"/>
        <v>1569</v>
      </c>
      <c r="B1569" s="49">
        <f t="shared" si="350"/>
        <v>1531</v>
      </c>
      <c r="C1569" t="s">
        <v>4576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4570</v>
      </c>
      <c r="L1569" t="s">
        <v>4824</v>
      </c>
      <c r="M1569" s="57" t="s">
        <v>4881</v>
      </c>
      <c r="O1569" s="57"/>
      <c r="P1569" s="56" t="s">
        <v>1729</v>
      </c>
      <c r="Q1569" s="13"/>
      <c r="R1569"/>
      <c r="S1569" t="str">
        <f t="shared" si="340"/>
        <v>NOT EQUAL</v>
      </c>
      <c r="T1569" t="str">
        <f>IF(ISNA(VLOOKUP(AF1569,#REF!,1)),"//","")</f>
        <v/>
      </c>
      <c r="U1569"/>
      <c r="V1569" t="e">
        <f t="shared" si="344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1"/>
        <v>"M.GET"</v>
      </c>
      <c r="AA1569" s="25" t="str">
        <f t="shared" si="345"/>
        <v>M.GET</v>
      </c>
      <c r="AB1569" s="1">
        <f t="shared" si="352"/>
        <v>1531</v>
      </c>
      <c r="AC1569" t="str">
        <f t="shared" si="346"/>
        <v>ITM_M_GET</v>
      </c>
      <c r="AD1569" s="136" t="str">
        <f>IF(ISNA(VLOOKUP(AA1569,Sheet2!J:J,1,0)),"//","")</f>
        <v>//</v>
      </c>
      <c r="AF1569" s="94" t="str">
        <f t="shared" si="347"/>
        <v>M.GET</v>
      </c>
      <c r="AG1569" t="b">
        <f t="shared" si="348"/>
        <v>1</v>
      </c>
    </row>
    <row r="1570" spans="1:33">
      <c r="A1570" s="50">
        <f t="shared" si="349"/>
        <v>1570</v>
      </c>
      <c r="B1570" s="49">
        <f t="shared" si="350"/>
        <v>1532</v>
      </c>
      <c r="C1570" t="s">
        <v>4577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4570</v>
      </c>
      <c r="L1570" t="s">
        <v>4824</v>
      </c>
      <c r="M1570" s="57" t="s">
        <v>4883</v>
      </c>
      <c r="O1570" s="57"/>
      <c r="P1570" s="56" t="s">
        <v>1730</v>
      </c>
      <c r="Q1570" s="13"/>
      <c r="R1570"/>
      <c r="S1570" t="str">
        <f t="shared" si="340"/>
        <v>NOT EQUAL</v>
      </c>
      <c r="T1570" t="str">
        <f>IF(ISNA(VLOOKUP(AF1570,#REF!,1)),"//","")</f>
        <v/>
      </c>
      <c r="U1570"/>
      <c r="V1570" t="e">
        <f t="shared" si="344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1"/>
        <v>"M.GOTO"</v>
      </c>
      <c r="AA1570" s="25" t="str">
        <f t="shared" si="345"/>
        <v>M.GOTO</v>
      </c>
      <c r="AB1570" s="1">
        <f t="shared" si="352"/>
        <v>1532</v>
      </c>
      <c r="AC1570" t="str">
        <f t="shared" si="346"/>
        <v>ITM_M_GOTO</v>
      </c>
      <c r="AD1570" s="136" t="str">
        <f>IF(ISNA(VLOOKUP(AA1570,Sheet2!J:J,1,0)),"//","")</f>
        <v>//</v>
      </c>
      <c r="AF1570" s="94" t="str">
        <f t="shared" si="347"/>
        <v>M.GOTO</v>
      </c>
      <c r="AG1570" t="b">
        <f t="shared" si="348"/>
        <v>1</v>
      </c>
    </row>
    <row r="1571" spans="1:33">
      <c r="A1571" s="50">
        <f t="shared" si="349"/>
        <v>1571</v>
      </c>
      <c r="B1571" s="49">
        <f t="shared" si="350"/>
        <v>1533</v>
      </c>
      <c r="C1571" t="s">
        <v>4578</v>
      </c>
      <c r="D1571" t="s">
        <v>4579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4824</v>
      </c>
      <c r="M1571" s="57" t="s">
        <v>4883</v>
      </c>
      <c r="O1571" s="57"/>
      <c r="P1571" s="56" t="s">
        <v>1731</v>
      </c>
      <c r="Q1571" s="13"/>
      <c r="R1571"/>
      <c r="S1571" t="str">
        <f t="shared" ref="S1571:S1634" si="353">IF(E1571=F1571,"","NOT EQUAL")</f>
        <v>NOT EQUAL</v>
      </c>
      <c r="T1571" t="str">
        <f>IF(ISNA(VLOOKUP(AF1571,#REF!,1)),"//","")</f>
        <v/>
      </c>
      <c r="U1571"/>
      <c r="V1571" t="e">
        <f t="shared" si="344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1"/>
        <v/>
      </c>
      <c r="AA1571" s="25" t="str">
        <f t="shared" si="345"/>
        <v/>
      </c>
      <c r="AB1571" s="1">
        <f t="shared" si="352"/>
        <v>1533</v>
      </c>
      <c r="AC1571" t="str">
        <f t="shared" si="346"/>
        <v>ITM_M_GROW</v>
      </c>
      <c r="AD1571" s="136" t="str">
        <f>IF(ISNA(VLOOKUP(AA1571,Sheet2!J:J,1,0)),"//","")</f>
        <v/>
      </c>
      <c r="AF1571" s="94" t="str">
        <f t="shared" si="347"/>
        <v/>
      </c>
      <c r="AG1571" t="b">
        <f t="shared" si="348"/>
        <v>1</v>
      </c>
    </row>
    <row r="1572" spans="1:33">
      <c r="A1572" s="50">
        <f t="shared" si="349"/>
        <v>1572</v>
      </c>
      <c r="B1572" s="49">
        <f t="shared" si="350"/>
        <v>1534</v>
      </c>
      <c r="C1572" t="s">
        <v>4580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4570</v>
      </c>
      <c r="L1572" t="s">
        <v>4824</v>
      </c>
      <c r="M1572" s="57" t="s">
        <v>4883</v>
      </c>
      <c r="O1572" s="57"/>
      <c r="P1572" s="56" t="s">
        <v>1732</v>
      </c>
      <c r="Q1572" s="13"/>
      <c r="R1572"/>
      <c r="S1572" t="str">
        <f t="shared" si="353"/>
        <v>NOT EQUAL</v>
      </c>
      <c r="T1572" t="str">
        <f>IF(ISNA(VLOOKUP(AF1572,#REF!,1)),"//","")</f>
        <v/>
      </c>
      <c r="U1572"/>
      <c r="V1572" t="e">
        <f t="shared" si="344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1"/>
        <v>"M.INSR"</v>
      </c>
      <c r="AA1572" s="25" t="str">
        <f t="shared" si="345"/>
        <v>M.INSR</v>
      </c>
      <c r="AB1572" s="1">
        <f t="shared" si="352"/>
        <v>1534</v>
      </c>
      <c r="AC1572" t="str">
        <f t="shared" si="346"/>
        <v>ITM_M_INSR</v>
      </c>
      <c r="AD1572" s="136" t="str">
        <f>IF(ISNA(VLOOKUP(AA1572,Sheet2!J:J,1,0)),"//","")</f>
        <v>//</v>
      </c>
      <c r="AF1572" s="94" t="str">
        <f t="shared" si="347"/>
        <v>M.INSR</v>
      </c>
      <c r="AG1572" t="b">
        <f t="shared" si="348"/>
        <v>1</v>
      </c>
    </row>
    <row r="1573" spans="1:33">
      <c r="A1573" s="50">
        <f t="shared" si="349"/>
        <v>1573</v>
      </c>
      <c r="B1573" s="49">
        <f t="shared" si="350"/>
        <v>1535</v>
      </c>
      <c r="C1573" t="s">
        <v>4581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4570</v>
      </c>
      <c r="L1573" t="s">
        <v>4824</v>
      </c>
      <c r="M1573" s="57" t="s">
        <v>4881</v>
      </c>
      <c r="O1573" s="57"/>
      <c r="P1573" s="56" t="s">
        <v>1733</v>
      </c>
      <c r="Q1573" s="13"/>
      <c r="R1573"/>
      <c r="S1573" t="str">
        <f t="shared" si="353"/>
        <v/>
      </c>
      <c r="T1573" t="str">
        <f>IF(ISNA(VLOOKUP(AF1573,#REF!,1)),"//","")</f>
        <v/>
      </c>
      <c r="U1573"/>
      <c r="V1573" t="e">
        <f t="shared" si="344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1"/>
        <v>"M.LU"</v>
      </c>
      <c r="AA1573" s="25" t="str">
        <f t="shared" si="345"/>
        <v>M.LU</v>
      </c>
      <c r="AB1573" s="1">
        <f t="shared" si="352"/>
        <v>1535</v>
      </c>
      <c r="AC1573" t="str">
        <f t="shared" si="346"/>
        <v>ITM_M_LU</v>
      </c>
      <c r="AD1573" s="136" t="str">
        <f>IF(ISNA(VLOOKUP(AA1573,Sheet2!J:J,1,0)),"//","")</f>
        <v>//</v>
      </c>
      <c r="AF1573" s="94" t="str">
        <f t="shared" si="347"/>
        <v>M.LU</v>
      </c>
      <c r="AG1573" t="b">
        <f t="shared" si="348"/>
        <v>1</v>
      </c>
    </row>
    <row r="1574" spans="1:33">
      <c r="A1574" s="50">
        <f t="shared" si="349"/>
        <v>1574</v>
      </c>
      <c r="B1574" s="49">
        <f t="shared" si="350"/>
        <v>1536</v>
      </c>
      <c r="C1574" t="s">
        <v>4582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4570</v>
      </c>
      <c r="L1574" t="s">
        <v>4824</v>
      </c>
      <c r="M1574" s="57" t="s">
        <v>4881</v>
      </c>
      <c r="O1574" s="57"/>
      <c r="P1574" s="56" t="s">
        <v>1734</v>
      </c>
      <c r="Q1574" s="13"/>
      <c r="R1574"/>
      <c r="S1574" t="str">
        <f t="shared" si="353"/>
        <v>NOT EQUAL</v>
      </c>
      <c r="T1574" t="str">
        <f>IF(ISNA(VLOOKUP(AF1574,#REF!,1)),"//","")</f>
        <v/>
      </c>
      <c r="U1574"/>
      <c r="V1574" t="e">
        <f t="shared" si="344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1"/>
        <v>"M.NEW"</v>
      </c>
      <c r="AA1574" s="25" t="str">
        <f t="shared" si="345"/>
        <v>M.NEW</v>
      </c>
      <c r="AB1574" s="1">
        <f t="shared" si="352"/>
        <v>1536</v>
      </c>
      <c r="AC1574" t="str">
        <f t="shared" si="346"/>
        <v>ITM_M_NEW</v>
      </c>
      <c r="AD1574" s="136" t="str">
        <f>IF(ISNA(VLOOKUP(AA1574,Sheet2!J:J,1,0)),"//","")</f>
        <v/>
      </c>
      <c r="AF1574" s="94" t="str">
        <f t="shared" si="347"/>
        <v>M.NEW</v>
      </c>
      <c r="AG1574" t="b">
        <f t="shared" si="348"/>
        <v>1</v>
      </c>
    </row>
    <row r="1575" spans="1:33">
      <c r="A1575" s="50">
        <f t="shared" si="349"/>
        <v>1575</v>
      </c>
      <c r="B1575" s="49">
        <f t="shared" si="350"/>
        <v>1537</v>
      </c>
      <c r="C1575" t="s">
        <v>4583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4570</v>
      </c>
      <c r="L1575" t="s">
        <v>4824</v>
      </c>
      <c r="M1575" s="57" t="s">
        <v>4883</v>
      </c>
      <c r="O1575" s="57"/>
      <c r="P1575" s="56" t="s">
        <v>1735</v>
      </c>
      <c r="Q1575" s="13"/>
      <c r="R1575"/>
      <c r="S1575" t="str">
        <f t="shared" si="353"/>
        <v>NOT EQUAL</v>
      </c>
      <c r="T1575" t="str">
        <f>IF(ISNA(VLOOKUP(AF1575,#REF!,1)),"//","")</f>
        <v/>
      </c>
      <c r="U1575"/>
      <c r="V1575" t="e">
        <f t="shared" si="344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1"/>
        <v>"M.OLD"</v>
      </c>
      <c r="AA1575" s="25" t="str">
        <f t="shared" si="345"/>
        <v>M.OLD</v>
      </c>
      <c r="AB1575" s="1">
        <f t="shared" si="352"/>
        <v>1537</v>
      </c>
      <c r="AC1575" t="str">
        <f t="shared" si="346"/>
        <v>ITM_M_OLD</v>
      </c>
      <c r="AD1575" s="136" t="str">
        <f>IF(ISNA(VLOOKUP(AA1575,Sheet2!J:J,1,0)),"//","")</f>
        <v>//</v>
      </c>
      <c r="AF1575" s="94" t="str">
        <f t="shared" si="347"/>
        <v>M.OLD</v>
      </c>
      <c r="AG1575" t="b">
        <f t="shared" si="348"/>
        <v>1</v>
      </c>
    </row>
    <row r="1576" spans="1:33">
      <c r="A1576" s="50">
        <f t="shared" si="349"/>
        <v>1576</v>
      </c>
      <c r="B1576" s="49">
        <f t="shared" si="350"/>
        <v>1538</v>
      </c>
      <c r="C1576" t="s">
        <v>4584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4570</v>
      </c>
      <c r="L1576" t="s">
        <v>4824</v>
      </c>
      <c r="M1576" s="57" t="s">
        <v>4881</v>
      </c>
      <c r="O1576" s="57"/>
      <c r="P1576" s="56" t="s">
        <v>1736</v>
      </c>
      <c r="Q1576" s="13"/>
      <c r="R1576"/>
      <c r="S1576" t="str">
        <f t="shared" si="353"/>
        <v>NOT EQUAL</v>
      </c>
      <c r="T1576" t="str">
        <f>IF(ISNA(VLOOKUP(AF1576,#REF!,1)),"//","")</f>
        <v/>
      </c>
      <c r="U1576"/>
      <c r="V1576" t="e">
        <f t="shared" si="344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1"/>
        <v>"M.PUT"</v>
      </c>
      <c r="AA1576" s="25" t="str">
        <f t="shared" si="345"/>
        <v>M.PUT</v>
      </c>
      <c r="AB1576" s="1">
        <f t="shared" si="352"/>
        <v>1538</v>
      </c>
      <c r="AC1576" t="str">
        <f t="shared" si="346"/>
        <v>ITM_M_PUT</v>
      </c>
      <c r="AD1576" s="136" t="str">
        <f>IF(ISNA(VLOOKUP(AA1576,Sheet2!J:J,1,0)),"//","")</f>
        <v>//</v>
      </c>
      <c r="AF1576" s="94" t="str">
        <f t="shared" si="347"/>
        <v>M.PUT</v>
      </c>
      <c r="AG1576" t="b">
        <f t="shared" si="348"/>
        <v>1</v>
      </c>
    </row>
    <row r="1577" spans="1:33">
      <c r="A1577" s="50">
        <f t="shared" si="349"/>
        <v>1577</v>
      </c>
      <c r="B1577" s="49">
        <f t="shared" si="350"/>
        <v>1539</v>
      </c>
      <c r="C1577" t="s">
        <v>4585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4570</v>
      </c>
      <c r="L1577" t="s">
        <v>4824</v>
      </c>
      <c r="M1577" s="57" t="s">
        <v>4881</v>
      </c>
      <c r="O1577" s="57"/>
      <c r="P1577" s="56" t="s">
        <v>2559</v>
      </c>
      <c r="Q1577" s="13"/>
      <c r="R1577"/>
      <c r="S1577" t="str">
        <f t="shared" si="353"/>
        <v>NOT EQUAL</v>
      </c>
      <c r="T1577" t="str">
        <f>IF(ISNA(VLOOKUP(AF1577,#REF!,1)),"//","")</f>
        <v/>
      </c>
      <c r="U1577"/>
      <c r="V1577" t="e">
        <f t="shared" si="344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1"/>
        <v>"M.R" STD_LEFT_RIGHT_ARROWS "R"</v>
      </c>
      <c r="AA1577" s="25" t="str">
        <f t="shared" si="345"/>
        <v>M.R&lt;&gt;R</v>
      </c>
      <c r="AB1577" s="1">
        <f t="shared" si="352"/>
        <v>1539</v>
      </c>
      <c r="AC1577" t="str">
        <f t="shared" si="346"/>
        <v>ITM_M_RR</v>
      </c>
      <c r="AD1577" s="136" t="str">
        <f>IF(ISNA(VLOOKUP(AA1577,Sheet2!J:J,1,0)),"//","")</f>
        <v>//</v>
      </c>
      <c r="AF1577" s="94" t="str">
        <f t="shared" si="347"/>
        <v>M.R&lt;&gt;R</v>
      </c>
      <c r="AG1577" t="b">
        <f t="shared" si="348"/>
        <v>1</v>
      </c>
    </row>
    <row r="1578" spans="1:33">
      <c r="A1578" s="50">
        <f t="shared" si="349"/>
        <v>1578</v>
      </c>
      <c r="B1578" s="49">
        <f t="shared" si="350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4570</v>
      </c>
      <c r="L1578" t="s">
        <v>4825</v>
      </c>
      <c r="M1578" s="57" t="s">
        <v>4881</v>
      </c>
      <c r="O1578" s="57"/>
      <c r="P1578" s="56" t="s">
        <v>2790</v>
      </c>
      <c r="Q1578" s="13"/>
      <c r="R1578"/>
      <c r="S1578" t="str">
        <f t="shared" si="353"/>
        <v/>
      </c>
      <c r="T1578" t="str">
        <f>IF(ISNA(VLOOKUP(AF1578,#REF!,1)),"//","")</f>
        <v/>
      </c>
      <c r="U1578"/>
      <c r="V1578" t="e">
        <f t="shared" si="344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1"/>
        <v>"SINC" STD_PI</v>
      </c>
      <c r="AA1578" s="25" t="str">
        <f t="shared" si="345"/>
        <v>SINCPI</v>
      </c>
      <c r="AB1578" s="1">
        <f t="shared" si="352"/>
        <v>1540</v>
      </c>
      <c r="AC1578" t="str">
        <f t="shared" si="346"/>
        <v>ITM_sincpi</v>
      </c>
      <c r="AD1578" s="136" t="str">
        <f>IF(ISNA(VLOOKUP(AA1578,Sheet2!J:J,1,0)),"//","")</f>
        <v/>
      </c>
      <c r="AF1578" s="94" t="str">
        <f t="shared" si="347"/>
        <v>SINCPI</v>
      </c>
      <c r="AG1578" t="b">
        <f t="shared" si="348"/>
        <v>1</v>
      </c>
    </row>
    <row r="1579" spans="1:33">
      <c r="A1579" s="50">
        <f t="shared" si="349"/>
        <v>1579</v>
      </c>
      <c r="B1579" s="49">
        <f t="shared" si="350"/>
        <v>1541</v>
      </c>
      <c r="C1579" t="s">
        <v>4578</v>
      </c>
      <c r="D1579" t="s">
        <v>4586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4824</v>
      </c>
      <c r="M1579" s="57" t="s">
        <v>4883</v>
      </c>
      <c r="O1579" s="57"/>
      <c r="P1579" s="56" t="s">
        <v>1738</v>
      </c>
      <c r="Q1579" s="13"/>
      <c r="R1579"/>
      <c r="S1579" t="str">
        <f t="shared" si="353"/>
        <v>NOT EQUAL</v>
      </c>
      <c r="T1579" t="str">
        <f>IF(ISNA(VLOOKUP(AF1579,#REF!,1)),"//","")</f>
        <v/>
      </c>
      <c r="U1579"/>
      <c r="V1579" t="e">
        <f t="shared" si="344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1"/>
        <v/>
      </c>
      <c r="AA1579" s="25" t="str">
        <f t="shared" si="345"/>
        <v/>
      </c>
      <c r="AB1579" s="1">
        <f t="shared" si="352"/>
        <v>1541</v>
      </c>
      <c r="AC1579" t="str">
        <f t="shared" si="346"/>
        <v>ITM_M_WRAP</v>
      </c>
      <c r="AD1579" s="136" t="str">
        <f>IF(ISNA(VLOOKUP(AA1579,Sheet2!J:J,1,0)),"//","")</f>
        <v/>
      </c>
      <c r="AF1579" s="94" t="str">
        <f t="shared" si="347"/>
        <v/>
      </c>
      <c r="AG1579" t="b">
        <f t="shared" si="348"/>
        <v>1</v>
      </c>
    </row>
    <row r="1580" spans="1:33">
      <c r="A1580" s="50">
        <f t="shared" si="349"/>
        <v>1580</v>
      </c>
      <c r="B1580" s="49">
        <f t="shared" si="350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4824</v>
      </c>
      <c r="M1580" s="57" t="s">
        <v>4881</v>
      </c>
      <c r="N1580" s="57"/>
      <c r="O1580" s="57"/>
      <c r="P1580" s="56" t="s">
        <v>1759</v>
      </c>
      <c r="Q1580" s="13"/>
      <c r="R1580"/>
      <c r="S1580" t="str">
        <f t="shared" si="353"/>
        <v/>
      </c>
      <c r="T1580" t="str">
        <f>IF(ISNA(VLOOKUP(AF1580,#REF!,1)),"//","")</f>
        <v/>
      </c>
      <c r="U1580"/>
      <c r="V1580" t="e">
        <f t="shared" si="344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1"/>
        <v>"NOP"</v>
      </c>
      <c r="AA1580" s="25" t="str">
        <f t="shared" si="345"/>
        <v>NOP</v>
      </c>
      <c r="AB1580" s="1">
        <f t="shared" si="352"/>
        <v>1542</v>
      </c>
      <c r="AC1580" t="str">
        <f t="shared" si="346"/>
        <v>ITM_NOP</v>
      </c>
      <c r="AD1580" s="136" t="str">
        <f>IF(ISNA(VLOOKUP(AA1580,Sheet2!J:J,1,0)),"//","")</f>
        <v>//</v>
      </c>
      <c r="AF1580" s="94" t="str">
        <f t="shared" si="347"/>
        <v>NOP</v>
      </c>
      <c r="AG1580" t="b">
        <f t="shared" si="348"/>
        <v>1</v>
      </c>
    </row>
    <row r="1581" spans="1:33">
      <c r="A1581" s="50">
        <f t="shared" si="349"/>
        <v>1581</v>
      </c>
      <c r="B1581" s="49">
        <f t="shared" si="350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4824</v>
      </c>
      <c r="M1581" s="57" t="s">
        <v>4881</v>
      </c>
      <c r="N1581" s="57"/>
      <c r="O1581" s="57"/>
      <c r="P1581" s="56" t="s">
        <v>1770</v>
      </c>
      <c r="Q1581" s="13"/>
      <c r="R1581"/>
      <c r="S1581" t="str">
        <f t="shared" si="353"/>
        <v/>
      </c>
      <c r="T1581" t="str">
        <f>IF(ISNA(VLOOKUP(AF1581,#REF!,1)),"//","")</f>
        <v/>
      </c>
      <c r="U1581"/>
      <c r="V1581" t="e">
        <f t="shared" si="344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1"/>
        <v>"OFF"</v>
      </c>
      <c r="AA1581" s="25" t="str">
        <f t="shared" si="345"/>
        <v>OFF</v>
      </c>
      <c r="AB1581" s="1">
        <f t="shared" si="352"/>
        <v>1543</v>
      </c>
      <c r="AC1581" t="str">
        <f t="shared" si="346"/>
        <v>ITM_OFF</v>
      </c>
      <c r="AD1581" s="136" t="str">
        <f>IF(ISNA(VLOOKUP(AA1581,Sheet2!J:J,1,0)),"//","")</f>
        <v>//</v>
      </c>
      <c r="AF1581" s="94" t="str">
        <f t="shared" si="347"/>
        <v>OFF</v>
      </c>
      <c r="AG1581" t="b">
        <f t="shared" si="348"/>
        <v>1</v>
      </c>
    </row>
    <row r="1582" spans="1:33" s="107" customFormat="1">
      <c r="A1582" s="50">
        <f t="shared" si="349"/>
        <v>1582</v>
      </c>
      <c r="B1582" s="49">
        <f t="shared" si="350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4824</v>
      </c>
      <c r="M1582" s="57" t="s">
        <v>4881</v>
      </c>
      <c r="P1582" s="18" t="s">
        <v>1512</v>
      </c>
      <c r="Q1582" s="18"/>
      <c r="S1582" s="107" t="str">
        <f t="shared" si="353"/>
        <v/>
      </c>
      <c r="T1582" s="107" t="str">
        <f>IF(ISNA(VLOOKUP(AF1582,#REF!,1)),"//","")</f>
        <v/>
      </c>
      <c r="V1582" t="e">
        <f t="shared" si="344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1"/>
        <v>"DROPY"</v>
      </c>
      <c r="AA1582" s="25" t="str">
        <f t="shared" si="345"/>
        <v>DROPY</v>
      </c>
      <c r="AB1582" s="1">
        <f t="shared" si="352"/>
        <v>1544</v>
      </c>
      <c r="AC1582" t="str">
        <f t="shared" si="346"/>
        <v>ITM_DROPY</v>
      </c>
      <c r="AD1582" s="136" t="str">
        <f>IF(ISNA(VLOOKUP(AA1582,Sheet2!J:J,1,0)),"//","")</f>
        <v>//</v>
      </c>
      <c r="AF1582" s="94" t="str">
        <f t="shared" si="347"/>
        <v>DROPY</v>
      </c>
      <c r="AG1582" t="b">
        <f t="shared" si="348"/>
        <v>1</v>
      </c>
    </row>
    <row r="1583" spans="1:33" s="107" customFormat="1">
      <c r="A1583" s="50">
        <f t="shared" si="349"/>
        <v>1583</v>
      </c>
      <c r="B1583" s="49">
        <f t="shared" si="350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4824</v>
      </c>
      <c r="M1583" s="57" t="s">
        <v>4886</v>
      </c>
      <c r="P1583" s="18" t="s">
        <v>1910</v>
      </c>
      <c r="Q1583" s="18"/>
      <c r="S1583" s="107" t="str">
        <f t="shared" si="353"/>
        <v>NOT EQUAL</v>
      </c>
      <c r="T1583" s="107" t="str">
        <f>IF(ISNA(VLOOKUP(AF1583,#REF!,1)),"//","")</f>
        <v/>
      </c>
      <c r="V1583" t="e">
        <f t="shared" si="344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1"/>
        <v/>
      </c>
      <c r="AA1583" s="25" t="str">
        <f t="shared" si="345"/>
        <v/>
      </c>
      <c r="AB1583" s="1">
        <f t="shared" si="352"/>
        <v>1545</v>
      </c>
      <c r="AC1583" t="str">
        <f t="shared" si="346"/>
        <v>ITM_STOMIN</v>
      </c>
      <c r="AD1583" s="136" t="str">
        <f>IF(ISNA(VLOOKUP(AA1583,Sheet2!J:J,1,0)),"//","")</f>
        <v/>
      </c>
      <c r="AF1583" s="94" t="str">
        <f t="shared" si="347"/>
        <v/>
      </c>
      <c r="AG1583" t="b">
        <f t="shared" si="348"/>
        <v>1</v>
      </c>
    </row>
    <row r="1584" spans="1:33">
      <c r="A1584" s="50">
        <f t="shared" si="349"/>
        <v>1584</v>
      </c>
      <c r="B1584" s="49">
        <f t="shared" si="350"/>
        <v>1546</v>
      </c>
      <c r="C1584" s="53" t="s">
        <v>4939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4824</v>
      </c>
      <c r="M1584" s="57" t="s">
        <v>4885</v>
      </c>
      <c r="N1584" s="57"/>
      <c r="O1584" s="57"/>
      <c r="P1584" s="56" t="s">
        <v>1783</v>
      </c>
      <c r="Q1584" s="13"/>
      <c r="R1584"/>
      <c r="S1584" t="str">
        <f t="shared" si="353"/>
        <v/>
      </c>
      <c r="T1584" t="str">
        <f>IF(ISNA(VLOOKUP(AF1584,#REF!,1)),"//","")</f>
        <v/>
      </c>
      <c r="U1584"/>
      <c r="V1584" t="e">
        <f t="shared" si="344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1"/>
        <v>"PGMINT"</v>
      </c>
      <c r="AA1584" s="25" t="str">
        <f t="shared" si="345"/>
        <v>PGMINT</v>
      </c>
      <c r="AB1584" s="1">
        <f t="shared" si="352"/>
        <v>1546</v>
      </c>
      <c r="AC1584" t="str">
        <f t="shared" si="346"/>
        <v>ITM_PGMINT</v>
      </c>
      <c r="AD1584" s="136" t="str">
        <f>IF(ISNA(VLOOKUP(AA1584,Sheet2!J:J,1,0)),"//","")</f>
        <v>//</v>
      </c>
      <c r="AF1584" s="94" t="str">
        <f t="shared" si="347"/>
        <v>PGMINT</v>
      </c>
      <c r="AG1584" t="b">
        <f t="shared" si="348"/>
        <v>1</v>
      </c>
    </row>
    <row r="1585" spans="1:33">
      <c r="A1585" s="50">
        <f t="shared" si="349"/>
        <v>1585</v>
      </c>
      <c r="B1585" s="49">
        <f t="shared" si="350"/>
        <v>1547</v>
      </c>
      <c r="C1585" s="53" t="s">
        <v>4714</v>
      </c>
      <c r="D1585" s="53" t="s">
        <v>4774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4824</v>
      </c>
      <c r="M1585" s="57" t="s">
        <v>4885</v>
      </c>
      <c r="N1585" s="57"/>
      <c r="O1585" s="57"/>
      <c r="P1585" s="56" t="s">
        <v>1784</v>
      </c>
      <c r="Q1585" s="13"/>
      <c r="R1585"/>
      <c r="S1585" t="str">
        <f t="shared" si="353"/>
        <v/>
      </c>
      <c r="T1585" t="str">
        <f>IF(ISNA(VLOOKUP(AF1585,#REF!,1)),"//","")</f>
        <v/>
      </c>
      <c r="U1585"/>
      <c r="V1585" t="e">
        <f t="shared" si="344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1"/>
        <v>"PGMSLV"</v>
      </c>
      <c r="AA1585" s="25" t="str">
        <f t="shared" si="345"/>
        <v>PGMSLV</v>
      </c>
      <c r="AB1585" s="1">
        <f t="shared" si="352"/>
        <v>1547</v>
      </c>
      <c r="AC1585" t="str">
        <f t="shared" si="346"/>
        <v>ITM_PGMSLV</v>
      </c>
      <c r="AD1585" s="136" t="str">
        <f>IF(ISNA(VLOOKUP(AA1585,Sheet2!J:J,1,0)),"//","")</f>
        <v>//</v>
      </c>
      <c r="AF1585" s="94" t="str">
        <f t="shared" si="347"/>
        <v>PGMSLV</v>
      </c>
      <c r="AG1585" t="b">
        <f t="shared" si="348"/>
        <v>1</v>
      </c>
    </row>
    <row r="1586" spans="1:33">
      <c r="A1586" s="50">
        <f t="shared" si="349"/>
        <v>1586</v>
      </c>
      <c r="B1586" s="49">
        <f t="shared" si="350"/>
        <v>1548</v>
      </c>
      <c r="C1586" s="53" t="s">
        <v>5061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4824</v>
      </c>
      <c r="M1586" s="57" t="s">
        <v>4881</v>
      </c>
      <c r="N1586" s="57"/>
      <c r="O1586" s="57"/>
      <c r="P1586" s="56" t="s">
        <v>1785</v>
      </c>
      <c r="Q1586" s="13"/>
      <c r="R1586"/>
      <c r="S1586" t="str">
        <f t="shared" si="353"/>
        <v/>
      </c>
      <c r="T1586" t="str">
        <f>IF(ISNA(VLOOKUP(AF1586,#REF!,1)),"//","")</f>
        <v/>
      </c>
      <c r="U1586"/>
      <c r="V1586" t="e">
        <f t="shared" si="344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1"/>
        <v>"PIXEL"</v>
      </c>
      <c r="AA1586" s="25" t="str">
        <f t="shared" si="345"/>
        <v>PIXEL</v>
      </c>
      <c r="AB1586" s="1">
        <f t="shared" si="352"/>
        <v>1548</v>
      </c>
      <c r="AC1586" t="str">
        <f t="shared" si="346"/>
        <v>ITM_PIXEL</v>
      </c>
      <c r="AD1586" s="136" t="str">
        <f>IF(ISNA(VLOOKUP(AA1586,Sheet2!J:J,1,0)),"//","")</f>
        <v>//</v>
      </c>
      <c r="AF1586" s="94" t="str">
        <f t="shared" si="347"/>
        <v>PIXEL</v>
      </c>
      <c r="AG1586" t="b">
        <f t="shared" si="348"/>
        <v>1</v>
      </c>
    </row>
    <row r="1587" spans="1:33" s="171" customFormat="1">
      <c r="A1587" s="50">
        <f t="shared" si="349"/>
        <v>1587</v>
      </c>
      <c r="B1587" s="49">
        <f t="shared" si="350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4824</v>
      </c>
      <c r="M1587" s="57" t="s">
        <v>4881</v>
      </c>
      <c r="P1587" s="172" t="s">
        <v>1786</v>
      </c>
      <c r="Q1587" s="172"/>
      <c r="S1587" s="171" t="str">
        <f t="shared" si="353"/>
        <v/>
      </c>
      <c r="T1587" s="171" t="str">
        <f>IF(ISNA(VLOOKUP(AF1587,#REF!,1)),"//","")</f>
        <v/>
      </c>
      <c r="V1587" t="e">
        <f t="shared" si="344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1"/>
        <v>"PLOT"</v>
      </c>
      <c r="AA1587" s="25" t="str">
        <f t="shared" si="345"/>
        <v>PLOT</v>
      </c>
      <c r="AB1587" s="1">
        <f t="shared" si="352"/>
        <v>1549</v>
      </c>
      <c r="AC1587" t="str">
        <f t="shared" si="346"/>
        <v>ITM_PLOT</v>
      </c>
      <c r="AD1587" s="136" t="str">
        <f>IF(ISNA(VLOOKUP(AA1587,Sheet2!J:J,1,0)),"//","")</f>
        <v/>
      </c>
      <c r="AF1587" s="94" t="str">
        <f t="shared" si="347"/>
        <v>PLOT</v>
      </c>
      <c r="AG1587" t="b">
        <f t="shared" si="348"/>
        <v>1</v>
      </c>
    </row>
    <row r="1588" spans="1:33">
      <c r="A1588" s="50">
        <f t="shared" si="349"/>
        <v>1588</v>
      </c>
      <c r="B1588" s="49">
        <f t="shared" si="350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4825</v>
      </c>
      <c r="M1588" s="57" t="s">
        <v>4881</v>
      </c>
      <c r="N1588" s="57"/>
      <c r="O1588" s="57"/>
      <c r="P1588" s="56" t="s">
        <v>4044</v>
      </c>
      <c r="Q1588" s="13"/>
      <c r="R1588"/>
      <c r="S1588" t="str">
        <f t="shared" si="353"/>
        <v/>
      </c>
      <c r="T1588" t="str">
        <f>IF(ISNA(VLOOKUP(AF1588,#REF!,1)),"//","")</f>
        <v/>
      </c>
      <c r="U1588"/>
      <c r="V1588" t="e">
        <f t="shared" si="344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1"/>
        <v>"P" STD_SUB_N</v>
      </c>
      <c r="AA1588" s="25" t="str">
        <f t="shared" si="345"/>
        <v>PN</v>
      </c>
      <c r="AB1588" s="1">
        <f t="shared" si="352"/>
        <v>1550</v>
      </c>
      <c r="AC1588" t="str">
        <f t="shared" si="346"/>
        <v>ITM_Pn</v>
      </c>
      <c r="AD1588" s="136" t="str">
        <f>IF(ISNA(VLOOKUP(AA1588,Sheet2!J:J,1,0)),"//","")</f>
        <v>//</v>
      </c>
      <c r="AF1588" s="94" t="str">
        <f t="shared" si="347"/>
        <v>PN</v>
      </c>
      <c r="AG1588" t="b">
        <f t="shared" si="348"/>
        <v>1</v>
      </c>
    </row>
    <row r="1589" spans="1:33">
      <c r="A1589" s="50">
        <f t="shared" si="349"/>
        <v>1589</v>
      </c>
      <c r="B1589" s="49">
        <f t="shared" si="350"/>
        <v>1551</v>
      </c>
      <c r="C1589" s="53" t="s">
        <v>5062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4824</v>
      </c>
      <c r="M1589" s="57" t="s">
        <v>4881</v>
      </c>
      <c r="N1589" s="57"/>
      <c r="O1589" s="57"/>
      <c r="P1589" s="56" t="s">
        <v>1787</v>
      </c>
      <c r="Q1589" s="13"/>
      <c r="R1589"/>
      <c r="S1589" t="str">
        <f t="shared" si="353"/>
        <v/>
      </c>
      <c r="T1589" t="str">
        <f>IF(ISNA(VLOOKUP(AF1589,#REF!,1)),"//","")</f>
        <v/>
      </c>
      <c r="U1589"/>
      <c r="V1589" t="e">
        <f t="shared" si="344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1"/>
        <v>"POINT"</v>
      </c>
      <c r="AA1589" s="25" t="str">
        <f t="shared" si="345"/>
        <v>POINT</v>
      </c>
      <c r="AB1589" s="1">
        <f t="shared" si="352"/>
        <v>1551</v>
      </c>
      <c r="AC1589" t="str">
        <f t="shared" si="346"/>
        <v>ITM_POINT</v>
      </c>
      <c r="AD1589" s="136" t="str">
        <f>IF(ISNA(VLOOKUP(AA1589,Sheet2!J:J,1,0)),"//","")</f>
        <v>//</v>
      </c>
      <c r="AF1589" s="94" t="str">
        <f t="shared" si="347"/>
        <v>POINT</v>
      </c>
      <c r="AG1589" t="b">
        <f t="shared" si="348"/>
        <v>1</v>
      </c>
    </row>
    <row r="1590" spans="1:33">
      <c r="A1590" s="50">
        <f t="shared" si="349"/>
        <v>1590</v>
      </c>
      <c r="B1590" s="49">
        <f t="shared" si="350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4824</v>
      </c>
      <c r="M1590" s="57" t="s">
        <v>4883</v>
      </c>
      <c r="N1590" s="57"/>
      <c r="O1590" s="57"/>
      <c r="P1590" s="56" t="s">
        <v>2603</v>
      </c>
      <c r="Q1590" s="13"/>
      <c r="R1590"/>
      <c r="S1590" t="str">
        <f t="shared" si="353"/>
        <v/>
      </c>
      <c r="T1590" t="str">
        <f>IF(ISNA(VLOOKUP(AF1590,#REF!,1)),"//","")</f>
        <v/>
      </c>
      <c r="U1590"/>
      <c r="V1590" t="e">
        <f t="shared" si="344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1"/>
        <v>"LOADV"</v>
      </c>
      <c r="AA1590" s="25" t="str">
        <f t="shared" si="345"/>
        <v>LOADV</v>
      </c>
      <c r="AB1590" s="1">
        <f t="shared" si="352"/>
        <v>1552</v>
      </c>
      <c r="AC1590" t="str">
        <f t="shared" si="346"/>
        <v>ITM_LOADV</v>
      </c>
      <c r="AD1590" s="136" t="str">
        <f>IF(ISNA(VLOOKUP(AA1590,Sheet2!J:J,1,0)),"//","")</f>
        <v>//</v>
      </c>
      <c r="AF1590" s="94" t="str">
        <f t="shared" si="347"/>
        <v>LOADV</v>
      </c>
      <c r="AG1590" t="b">
        <f t="shared" si="348"/>
        <v>1</v>
      </c>
    </row>
    <row r="1591" spans="1:33">
      <c r="A1591" s="50">
        <f t="shared" si="349"/>
        <v>1591</v>
      </c>
      <c r="B1591" s="49">
        <f t="shared" si="350"/>
        <v>1553</v>
      </c>
      <c r="C1591" s="53" t="s">
        <v>4871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4824</v>
      </c>
      <c r="M1591" s="57" t="s">
        <v>4881</v>
      </c>
      <c r="N1591" s="57"/>
      <c r="O1591" s="57"/>
      <c r="P1591" s="56" t="s">
        <v>1794</v>
      </c>
      <c r="Q1591" s="20"/>
      <c r="R1591"/>
      <c r="S1591" t="str">
        <f t="shared" si="353"/>
        <v/>
      </c>
      <c r="T1591" t="str">
        <f>IF(ISNA(VLOOKUP(AF1591,#REF!,1)),"//","")</f>
        <v/>
      </c>
      <c r="U1591"/>
      <c r="V1591" t="e">
        <f t="shared" si="344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1"/>
        <v>"POPLR"</v>
      </c>
      <c r="AA1591" s="25" t="str">
        <f t="shared" si="345"/>
        <v>POPLR</v>
      </c>
      <c r="AB1591" s="1">
        <f t="shared" si="352"/>
        <v>1553</v>
      </c>
      <c r="AC1591" t="str">
        <f t="shared" si="346"/>
        <v>ITM_POPLR</v>
      </c>
      <c r="AD1591" s="136" t="str">
        <f>IF(ISNA(VLOOKUP(AA1591,Sheet2!J:J,1,0)),"//","")</f>
        <v>//</v>
      </c>
      <c r="AF1591" s="94" t="str">
        <f t="shared" si="347"/>
        <v>POPLR</v>
      </c>
      <c r="AG1591" t="b">
        <f t="shared" si="348"/>
        <v>1</v>
      </c>
    </row>
    <row r="1592" spans="1:33">
      <c r="A1592" s="50">
        <f t="shared" si="349"/>
        <v>1592</v>
      </c>
      <c r="B1592" s="49">
        <f t="shared" si="350"/>
        <v>1554</v>
      </c>
      <c r="C1592" s="53" t="s">
        <v>4914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4824</v>
      </c>
      <c r="M1592" s="57" t="s">
        <v>4881</v>
      </c>
      <c r="N1592" s="57"/>
      <c r="O1592" s="57"/>
      <c r="P1592" s="56" t="s">
        <v>1797</v>
      </c>
      <c r="Q1592" s="13"/>
      <c r="R1592"/>
      <c r="S1592" t="str">
        <f t="shared" si="353"/>
        <v/>
      </c>
      <c r="T1592" t="str">
        <f>IF(ISNA(VLOOKUP(AF1592,#REF!,1)),"//","")</f>
        <v/>
      </c>
      <c r="U1592"/>
      <c r="V1592" t="e">
        <f t="shared" si="344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1"/>
        <v>"PRCL"</v>
      </c>
      <c r="AA1592" s="25" t="str">
        <f t="shared" si="345"/>
        <v>PRCL</v>
      </c>
      <c r="AB1592" s="1">
        <f t="shared" si="352"/>
        <v>1554</v>
      </c>
      <c r="AC1592" t="str">
        <f t="shared" si="346"/>
        <v>ITM_PRCL</v>
      </c>
      <c r="AD1592" s="136" t="str">
        <f>IF(ISNA(VLOOKUP(AA1592,Sheet2!J:J,1,0)),"//","")</f>
        <v>//</v>
      </c>
      <c r="AF1592" s="94" t="str">
        <f t="shared" si="347"/>
        <v>PRCL</v>
      </c>
      <c r="AG1592" t="b">
        <f t="shared" si="348"/>
        <v>1</v>
      </c>
    </row>
    <row r="1593" spans="1:33">
      <c r="A1593" s="50">
        <f t="shared" si="349"/>
        <v>1593</v>
      </c>
      <c r="B1593" s="49">
        <f t="shared" si="350"/>
        <v>1555</v>
      </c>
      <c r="C1593" s="53" t="s">
        <v>4915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4824</v>
      </c>
      <c r="M1593" s="57" t="s">
        <v>4883</v>
      </c>
      <c r="N1593" s="57"/>
      <c r="O1593" s="57"/>
      <c r="P1593" s="56" t="s">
        <v>1802</v>
      </c>
      <c r="Q1593" s="13"/>
      <c r="R1593"/>
      <c r="S1593" t="str">
        <f t="shared" si="353"/>
        <v/>
      </c>
      <c r="T1593" t="str">
        <f>IF(ISNA(VLOOKUP(AF1593,#REF!,1)),"//","")</f>
        <v/>
      </c>
      <c r="U1593"/>
      <c r="V1593" t="e">
        <f t="shared" si="344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1"/>
        <v>"PSTO"</v>
      </c>
      <c r="AA1593" s="25" t="str">
        <f t="shared" si="345"/>
        <v>PSTO</v>
      </c>
      <c r="AB1593" s="1">
        <f t="shared" si="352"/>
        <v>1555</v>
      </c>
      <c r="AC1593" t="str">
        <f t="shared" si="346"/>
        <v>ITM_PSTO</v>
      </c>
      <c r="AD1593" s="136" t="str">
        <f>IF(ISNA(VLOOKUP(AA1593,Sheet2!J:J,1,0)),"//","")</f>
        <v>//</v>
      </c>
      <c r="AF1593" s="94" t="str">
        <f t="shared" si="347"/>
        <v>PSTO</v>
      </c>
      <c r="AG1593" t="b">
        <f t="shared" si="348"/>
        <v>1</v>
      </c>
    </row>
    <row r="1594" spans="1:33">
      <c r="A1594" s="50">
        <f t="shared" si="349"/>
        <v>1594</v>
      </c>
      <c r="B1594" s="49">
        <f t="shared" si="350"/>
        <v>1556</v>
      </c>
      <c r="C1594" s="53" t="s">
        <v>4907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4632</v>
      </c>
      <c r="L1594" s="57" t="s">
        <v>4824</v>
      </c>
      <c r="M1594" s="57" t="s">
        <v>4886</v>
      </c>
      <c r="N1594" s="57"/>
      <c r="O1594" s="57"/>
      <c r="P1594" s="56" t="s">
        <v>1803</v>
      </c>
      <c r="Q1594" s="13"/>
      <c r="R1594"/>
      <c r="S1594" t="str">
        <f t="shared" si="353"/>
        <v/>
      </c>
      <c r="T1594" t="str">
        <f>IF(ISNA(VLOOKUP(AF1594,#REF!,1)),"//","")</f>
        <v/>
      </c>
      <c r="U1594"/>
      <c r="V1594" t="e">
        <f t="shared" si="344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1"/>
        <v>"PUTK"</v>
      </c>
      <c r="AA1594" s="25" t="str">
        <f t="shared" si="345"/>
        <v>PUTK</v>
      </c>
      <c r="AB1594" s="1">
        <f t="shared" si="352"/>
        <v>1556</v>
      </c>
      <c r="AC1594" t="str">
        <f t="shared" si="346"/>
        <v>ITM_PUTK</v>
      </c>
      <c r="AD1594" s="136" t="str">
        <f>IF(ISNA(VLOOKUP(AA1594,Sheet2!J:J,1,0)),"//","")</f>
        <v>//</v>
      </c>
      <c r="AF1594" s="94" t="str">
        <f t="shared" si="347"/>
        <v>PUTK</v>
      </c>
      <c r="AG1594" t="b">
        <f t="shared" si="348"/>
        <v>1</v>
      </c>
    </row>
    <row r="1595" spans="1:33">
      <c r="A1595" s="50">
        <f t="shared" si="349"/>
        <v>1595</v>
      </c>
      <c r="B1595" s="49">
        <f t="shared" si="350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4824</v>
      </c>
      <c r="M1595" s="57" t="s">
        <v>4881</v>
      </c>
      <c r="N1595" s="57"/>
      <c r="O1595" s="57"/>
      <c r="P1595" s="56" t="s">
        <v>1808</v>
      </c>
      <c r="Q1595" s="13"/>
      <c r="R1595"/>
      <c r="S1595" t="str">
        <f t="shared" si="353"/>
        <v/>
      </c>
      <c r="T1595" t="str">
        <f>IF(ISNA(VLOOKUP(AF1595,#REF!,1)),"//","")</f>
        <v/>
      </c>
      <c r="U1595"/>
      <c r="V1595" t="e">
        <f t="shared" si="344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1"/>
        <v>"RAD"</v>
      </c>
      <c r="AA1595" s="25" t="str">
        <f t="shared" si="345"/>
        <v>RAD</v>
      </c>
      <c r="AB1595" s="1">
        <f t="shared" si="352"/>
        <v>1557</v>
      </c>
      <c r="AC1595" t="str">
        <f t="shared" si="346"/>
        <v>ITM_RAD</v>
      </c>
      <c r="AD1595" s="136" t="str">
        <f>IF(ISNA(VLOOKUP(AA1595,Sheet2!J:J,1,0)),"//","")</f>
        <v/>
      </c>
      <c r="AF1595" s="94" t="str">
        <f t="shared" si="347"/>
        <v>RAD</v>
      </c>
      <c r="AG1595" t="b">
        <f t="shared" si="348"/>
        <v>1</v>
      </c>
    </row>
    <row r="1596" spans="1:33">
      <c r="A1596" s="50">
        <f t="shared" si="349"/>
        <v>1596</v>
      </c>
      <c r="B1596" s="49">
        <f t="shared" si="350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4824</v>
      </c>
      <c r="M1596" s="57" t="s">
        <v>4881</v>
      </c>
      <c r="N1596" s="57"/>
      <c r="O1596" s="57"/>
      <c r="P1596" s="56" t="s">
        <v>1809</v>
      </c>
      <c r="Q1596" s="13"/>
      <c r="R1596"/>
      <c r="S1596" t="str">
        <f t="shared" si="353"/>
        <v/>
      </c>
      <c r="T1596" t="str">
        <f>IF(ISNA(VLOOKUP(AF1596,#REF!,1)),"//","")</f>
        <v/>
      </c>
      <c r="U1596"/>
      <c r="V1596" t="e">
        <f t="shared" si="344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1"/>
        <v>"RAD" STD_RIGHT_ARROW</v>
      </c>
      <c r="AA1596" s="25" t="str">
        <f t="shared" si="345"/>
        <v>RAD&gt;</v>
      </c>
      <c r="AB1596" s="1">
        <f t="shared" si="352"/>
        <v>1558</v>
      </c>
      <c r="AC1596" t="str">
        <f t="shared" si="346"/>
        <v>ITM_RADto</v>
      </c>
      <c r="AD1596" s="136" t="str">
        <f>IF(ISNA(VLOOKUP(AA1596,Sheet2!J:J,1,0)),"//","")</f>
        <v>//</v>
      </c>
      <c r="AF1596" s="94" t="str">
        <f t="shared" si="347"/>
        <v>RAD&gt;</v>
      </c>
      <c r="AG1596" t="b">
        <f t="shared" si="348"/>
        <v>1</v>
      </c>
    </row>
    <row r="1597" spans="1:33">
      <c r="A1597" s="50">
        <f t="shared" si="349"/>
        <v>1597</v>
      </c>
      <c r="B1597" s="49">
        <f t="shared" si="350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4824</v>
      </c>
      <c r="M1597" s="57" t="s">
        <v>4881</v>
      </c>
      <c r="N1597" s="57"/>
      <c r="O1597" s="57"/>
      <c r="P1597" s="56" t="s">
        <v>1811</v>
      </c>
      <c r="Q1597" s="13"/>
      <c r="R1597"/>
      <c r="S1597" t="str">
        <f t="shared" si="353"/>
        <v/>
      </c>
      <c r="T1597" t="str">
        <f>IF(ISNA(VLOOKUP(AF1597,#REF!,1)),"//","")</f>
        <v/>
      </c>
      <c r="U1597"/>
      <c r="V1597" t="e">
        <f t="shared" si="344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1"/>
        <v>"RAN#"</v>
      </c>
      <c r="AA1597" s="25" t="str">
        <f t="shared" si="345"/>
        <v>RAN#</v>
      </c>
      <c r="AB1597" s="1">
        <f t="shared" si="352"/>
        <v>1559</v>
      </c>
      <c r="AC1597" t="str">
        <f t="shared" si="346"/>
        <v>ITM_RAN</v>
      </c>
      <c r="AD1597" s="136" t="str">
        <f>IF(ISNA(VLOOKUP(AA1597,Sheet2!J:J,1,0)),"//","")</f>
        <v/>
      </c>
      <c r="AF1597" s="94" t="str">
        <f t="shared" si="347"/>
        <v>RAN#</v>
      </c>
      <c r="AG1597" t="b">
        <f t="shared" si="348"/>
        <v>1</v>
      </c>
    </row>
    <row r="1598" spans="1:33">
      <c r="A1598" s="50">
        <f t="shared" si="349"/>
        <v>1598</v>
      </c>
      <c r="B1598" s="49">
        <f t="shared" si="350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4824</v>
      </c>
      <c r="M1598" s="57" t="s">
        <v>4883</v>
      </c>
      <c r="N1598" s="57"/>
      <c r="O1598" s="57" t="s">
        <v>268</v>
      </c>
      <c r="P1598" s="56" t="s">
        <v>1812</v>
      </c>
      <c r="Q1598" s="13"/>
      <c r="R1598"/>
      <c r="S1598" t="str">
        <f t="shared" si="353"/>
        <v/>
      </c>
      <c r="T1598" t="str">
        <f>IF(ISNA(VLOOKUP(AF1598,#REF!,1)),"//","")</f>
        <v/>
      </c>
      <c r="U1598"/>
      <c r="V1598" t="e">
        <f t="shared" si="344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1"/>
        <v>"REGS"</v>
      </c>
      <c r="AA1598" s="25" t="str">
        <f t="shared" si="345"/>
        <v>REGS</v>
      </c>
      <c r="AB1598" s="1">
        <f t="shared" si="352"/>
        <v>1560</v>
      </c>
      <c r="AC1598" t="str">
        <f t="shared" si="346"/>
        <v>ITM_RBR</v>
      </c>
      <c r="AD1598" s="136" t="str">
        <f>IF(ISNA(VLOOKUP(AA1598,Sheet2!J:J,1,0)),"//","")</f>
        <v>//</v>
      </c>
      <c r="AF1598" s="94" t="str">
        <f t="shared" si="347"/>
        <v>REGS</v>
      </c>
      <c r="AG1598" t="b">
        <f t="shared" si="348"/>
        <v>1</v>
      </c>
    </row>
    <row r="1599" spans="1:33">
      <c r="A1599" s="50">
        <f t="shared" si="349"/>
        <v>1599</v>
      </c>
      <c r="B1599" s="49">
        <f t="shared" si="350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4824</v>
      </c>
      <c r="M1599" s="57" t="s">
        <v>4886</v>
      </c>
      <c r="N1599" s="57"/>
      <c r="O1599" s="53"/>
      <c r="P1599" s="56" t="s">
        <v>1814</v>
      </c>
      <c r="Q1599" s="13"/>
      <c r="R1599"/>
      <c r="S1599" t="str">
        <f t="shared" si="353"/>
        <v>NOT EQUAL</v>
      </c>
      <c r="T1599" t="str">
        <f>IF(ISNA(VLOOKUP(AF1599,#REF!,1)),"//","")</f>
        <v/>
      </c>
      <c r="U1599"/>
      <c r="V1599" t="e">
        <f t="shared" si="344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1"/>
        <v>"RCLCFG"</v>
      </c>
      <c r="AA1599" s="25" t="str">
        <f t="shared" si="345"/>
        <v>RCLCFG</v>
      </c>
      <c r="AB1599" s="1">
        <f t="shared" si="352"/>
        <v>1561</v>
      </c>
      <c r="AC1599" t="str">
        <f t="shared" si="346"/>
        <v>ITM_RCLCFG</v>
      </c>
      <c r="AD1599" s="136" t="str">
        <f>IF(ISNA(VLOOKUP(AA1599,Sheet2!J:J,1,0)),"//","")</f>
        <v>//</v>
      </c>
      <c r="AF1599" s="94" t="str">
        <f t="shared" si="347"/>
        <v>RCLCFG</v>
      </c>
      <c r="AG1599" t="b">
        <f t="shared" si="348"/>
        <v>1</v>
      </c>
    </row>
    <row r="1600" spans="1:33">
      <c r="A1600" s="50">
        <f t="shared" si="349"/>
        <v>1600</v>
      </c>
      <c r="B1600" s="49">
        <f t="shared" si="350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4824</v>
      </c>
      <c r="M1600" s="57" t="s">
        <v>4881</v>
      </c>
      <c r="N1600" s="57"/>
      <c r="O1600" s="57"/>
      <c r="P1600" s="56" t="s">
        <v>1815</v>
      </c>
      <c r="Q1600" s="13"/>
      <c r="R1600"/>
      <c r="S1600" t="str">
        <f t="shared" si="353"/>
        <v/>
      </c>
      <c r="T1600" t="str">
        <f>IF(ISNA(VLOOKUP(AF1600,#REF!,1)),"//","")</f>
        <v/>
      </c>
      <c r="U1600"/>
      <c r="V1600" t="e">
        <f t="shared" si="344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1"/>
        <v>"RCLEL"</v>
      </c>
      <c r="AA1600" s="25" t="str">
        <f t="shared" si="345"/>
        <v>RCLEL</v>
      </c>
      <c r="AB1600" s="1">
        <f t="shared" si="352"/>
        <v>1562</v>
      </c>
      <c r="AC1600" t="str">
        <f t="shared" si="346"/>
        <v>ITM_RCLEL</v>
      </c>
      <c r="AF1600" s="94" t="str">
        <f t="shared" si="347"/>
        <v>RCLEL</v>
      </c>
      <c r="AG1600" t="b">
        <f t="shared" si="348"/>
        <v>1</v>
      </c>
    </row>
    <row r="1601" spans="1:33">
      <c r="A1601" s="50">
        <f t="shared" si="349"/>
        <v>1601</v>
      </c>
      <c r="B1601" s="49">
        <f t="shared" si="350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4824</v>
      </c>
      <c r="M1601" s="57" t="s">
        <v>4881</v>
      </c>
      <c r="N1601" s="57"/>
      <c r="O1601" s="57"/>
      <c r="P1601" s="56" t="s">
        <v>1816</v>
      </c>
      <c r="Q1601" s="13"/>
      <c r="R1601"/>
      <c r="S1601" t="str">
        <f t="shared" si="353"/>
        <v/>
      </c>
      <c r="T1601" t="str">
        <f>IF(ISNA(VLOOKUP(AF1601,#REF!,1)),"//","")</f>
        <v/>
      </c>
      <c r="U1601"/>
      <c r="V1601" t="e">
        <f t="shared" si="344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1"/>
        <v>"RCLIJ"</v>
      </c>
      <c r="AA1601" s="25" t="str">
        <f t="shared" si="345"/>
        <v>RCLIJ</v>
      </c>
      <c r="AB1601" s="1">
        <f t="shared" si="352"/>
        <v>1563</v>
      </c>
      <c r="AC1601" t="str">
        <f t="shared" si="346"/>
        <v>ITM_RCLIJ</v>
      </c>
      <c r="AD1601" s="136" t="str">
        <f>IF(ISNA(VLOOKUP(AA1601,Sheet2!J:J,1,0)),"//","")</f>
        <v>//</v>
      </c>
      <c r="AF1601" s="94" t="str">
        <f t="shared" si="347"/>
        <v>RCLIJ</v>
      </c>
      <c r="AG1601" t="b">
        <f t="shared" si="348"/>
        <v>1</v>
      </c>
    </row>
    <row r="1602" spans="1:33">
      <c r="A1602" s="50">
        <f t="shared" si="349"/>
        <v>1602</v>
      </c>
      <c r="B1602" s="49">
        <f t="shared" si="350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4824</v>
      </c>
      <c r="M1602" s="57" t="s">
        <v>4886</v>
      </c>
      <c r="N1602" s="57"/>
      <c r="O1602" s="57"/>
      <c r="P1602" s="56" t="s">
        <v>1817</v>
      </c>
      <c r="Q1602" s="13"/>
      <c r="R1602"/>
      <c r="S1602" t="str">
        <f t="shared" si="353"/>
        <v/>
      </c>
      <c r="T1602" t="str">
        <f>IF(ISNA(VLOOKUP(AF1602,#REF!,1)),"//","")</f>
        <v/>
      </c>
      <c r="U1602"/>
      <c r="V1602" t="e">
        <f t="shared" si="344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1"/>
        <v>"RCLS"</v>
      </c>
      <c r="AA1602" s="25" t="str">
        <f t="shared" si="345"/>
        <v>RCLS</v>
      </c>
      <c r="AB1602" s="1">
        <f t="shared" si="352"/>
        <v>1564</v>
      </c>
      <c r="AC1602" t="str">
        <f t="shared" si="346"/>
        <v>ITM_RCLS</v>
      </c>
      <c r="AD1602" s="136" t="str">
        <f>IF(ISNA(VLOOKUP(AA1602,Sheet2!J:J,1,0)),"//","")</f>
        <v>//</v>
      </c>
      <c r="AF1602" s="94" t="str">
        <f t="shared" si="347"/>
        <v>RCLS</v>
      </c>
      <c r="AG1602" t="b">
        <f t="shared" si="348"/>
        <v>1</v>
      </c>
    </row>
    <row r="1603" spans="1:33">
      <c r="A1603" s="50">
        <f t="shared" si="349"/>
        <v>1603</v>
      </c>
      <c r="B1603" s="49">
        <f t="shared" si="350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4824</v>
      </c>
      <c r="M1603" s="57" t="s">
        <v>4882</v>
      </c>
      <c r="N1603" s="57"/>
      <c r="O1603" s="57"/>
      <c r="P1603" s="56" t="s">
        <v>1821</v>
      </c>
      <c r="Q1603" s="13"/>
      <c r="R1603"/>
      <c r="S1603" t="str">
        <f t="shared" si="353"/>
        <v/>
      </c>
      <c r="T1603" t="str">
        <f>IF(ISNA(VLOOKUP(AF1603,#REF!,1)),"//","")</f>
        <v/>
      </c>
      <c r="U1603"/>
      <c r="V1603" t="e">
        <f t="shared" si="344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1"/>
        <v>"RDP"</v>
      </c>
      <c r="AA1603" s="25" t="str">
        <f t="shared" si="345"/>
        <v>RDP</v>
      </c>
      <c r="AB1603" s="1">
        <f t="shared" si="352"/>
        <v>1565</v>
      </c>
      <c r="AC1603" t="str">
        <f t="shared" si="346"/>
        <v>ITM_RDP</v>
      </c>
      <c r="AD1603" s="136" t="str">
        <f>IF(ISNA(VLOOKUP(AA1603,Sheet2!J:J,1,0)),"//","")</f>
        <v>//</v>
      </c>
      <c r="AF1603" s="94" t="str">
        <f t="shared" si="347"/>
        <v>RDP</v>
      </c>
      <c r="AG1603" t="b">
        <f t="shared" si="348"/>
        <v>1</v>
      </c>
    </row>
    <row r="1604" spans="1:33">
      <c r="A1604" s="50">
        <f t="shared" si="349"/>
        <v>1604</v>
      </c>
      <c r="B1604" s="49">
        <f t="shared" si="350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4824</v>
      </c>
      <c r="M1604" s="57" t="s">
        <v>4881</v>
      </c>
      <c r="N1604" s="57"/>
      <c r="O1604" s="57"/>
      <c r="P1604" s="56" t="s">
        <v>1825</v>
      </c>
      <c r="Q1604" s="13"/>
      <c r="R1604"/>
      <c r="S1604" t="str">
        <f t="shared" si="353"/>
        <v/>
      </c>
      <c r="T1604" t="str">
        <f>IF(ISNA(VLOOKUP(AF1604,#REF!,1)),"//","")</f>
        <v/>
      </c>
      <c r="U1604"/>
      <c r="V1604" t="e">
        <f t="shared" si="344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1"/>
        <v>"RE"</v>
      </c>
      <c r="AA1604" s="25" t="str">
        <f t="shared" si="345"/>
        <v>RE</v>
      </c>
      <c r="AB1604" s="1">
        <f t="shared" si="352"/>
        <v>1566</v>
      </c>
      <c r="AC1604" t="str">
        <f t="shared" si="346"/>
        <v>ITM_RE</v>
      </c>
      <c r="AD1604" s="136" t="str">
        <f>IF(ISNA(VLOOKUP(AA1604,Sheet2!J:J,1,0)),"//","")</f>
        <v/>
      </c>
      <c r="AF1604" s="94" t="str">
        <f t="shared" si="347"/>
        <v>RE</v>
      </c>
      <c r="AG1604" t="b">
        <f t="shared" si="348"/>
        <v>1</v>
      </c>
    </row>
    <row r="1605" spans="1:33">
      <c r="A1605" s="50">
        <f t="shared" si="349"/>
        <v>1605</v>
      </c>
      <c r="B1605" s="49">
        <f t="shared" si="350"/>
        <v>1567</v>
      </c>
      <c r="C1605" s="53" t="s">
        <v>3796</v>
      </c>
      <c r="D1605" s="53" t="s">
        <v>7</v>
      </c>
      <c r="E1605" s="58" t="s">
        <v>4964</v>
      </c>
      <c r="F1605" s="58" t="s">
        <v>4964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4824</v>
      </c>
      <c r="M1605" s="57" t="s">
        <v>4881</v>
      </c>
      <c r="N1605" s="57"/>
      <c r="O1605" s="57"/>
      <c r="P1605" s="56" t="s">
        <v>4957</v>
      </c>
      <c r="Q1605" s="13"/>
      <c r="R1605"/>
      <c r="S1605" t="str">
        <f t="shared" si="353"/>
        <v/>
      </c>
      <c r="T1605" t="str">
        <f>IF(ISNA(VLOOKUP(AF1605,#REF!,1)),"//","")</f>
        <v/>
      </c>
      <c r="U1605"/>
      <c r="V1605" t="e">
        <f t="shared" si="344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1"/>
        <v>"READP"</v>
      </c>
      <c r="AA1605" s="25" t="str">
        <f t="shared" si="345"/>
        <v>READP</v>
      </c>
      <c r="AB1605" s="1">
        <f t="shared" si="352"/>
        <v>1567</v>
      </c>
      <c r="AC1605" t="str">
        <f t="shared" si="346"/>
        <v>ITM_READP</v>
      </c>
      <c r="AD1605" s="136" t="str">
        <f>IF(ISNA(VLOOKUP(AA1605,Sheet2!J:J,1,0)),"//","")</f>
        <v>//</v>
      </c>
      <c r="AF1605" s="94" t="str">
        <f t="shared" si="347"/>
        <v>READP</v>
      </c>
      <c r="AG1605" t="b">
        <f t="shared" si="348"/>
        <v>1</v>
      </c>
    </row>
    <row r="1606" spans="1:33">
      <c r="A1606" s="50">
        <f t="shared" si="349"/>
        <v>1606</v>
      </c>
      <c r="B1606" s="49">
        <f t="shared" si="350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4632</v>
      </c>
      <c r="L1606" s="57" t="s">
        <v>4824</v>
      </c>
      <c r="M1606" s="57" t="s">
        <v>4883</v>
      </c>
      <c r="N1606" s="57"/>
      <c r="O1606" s="57"/>
      <c r="P1606" s="56" t="s">
        <v>1829</v>
      </c>
      <c r="Q1606" s="13"/>
      <c r="R1606"/>
      <c r="S1606" t="str">
        <f t="shared" si="353"/>
        <v/>
      </c>
      <c r="T1606" t="str">
        <f>IF(ISNA(VLOOKUP(AF1606,#REF!,1)),"//","")</f>
        <v/>
      </c>
      <c r="U1606"/>
      <c r="V1606" t="e">
        <f t="shared" si="344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1"/>
        <v>"RESET"</v>
      </c>
      <c r="AA1606" s="25" t="str">
        <f t="shared" si="345"/>
        <v>RESET</v>
      </c>
      <c r="AB1606" s="1">
        <f t="shared" si="352"/>
        <v>1568</v>
      </c>
      <c r="AC1606" t="str">
        <f t="shared" si="346"/>
        <v>ITM_RESET</v>
      </c>
      <c r="AD1606" s="136" t="str">
        <f>IF(ISNA(VLOOKUP(AA1606,Sheet2!J:J,1,0)),"//","")</f>
        <v>//</v>
      </c>
      <c r="AF1606" s="94" t="str">
        <f t="shared" si="347"/>
        <v>RESET</v>
      </c>
      <c r="AG1606" t="b">
        <f t="shared" si="348"/>
        <v>1</v>
      </c>
    </row>
    <row r="1607" spans="1:33">
      <c r="A1607" s="50">
        <f t="shared" si="349"/>
        <v>1607</v>
      </c>
      <c r="B1607" s="49">
        <f t="shared" si="350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4824</v>
      </c>
      <c r="M1607" s="57" t="s">
        <v>4881</v>
      </c>
      <c r="N1607" s="57"/>
      <c r="O1607" s="57"/>
      <c r="P1607" s="56" t="s">
        <v>1830</v>
      </c>
      <c r="Q1607" s="13"/>
      <c r="R1607"/>
      <c r="S1607" t="str">
        <f t="shared" si="353"/>
        <v/>
      </c>
      <c r="T1607" t="str">
        <f>IF(ISNA(VLOOKUP(AF1607,#REF!,1)),"//","")</f>
        <v/>
      </c>
      <c r="U1607"/>
      <c r="V1607" t="e">
        <f t="shared" ref="V1607:V1670" si="354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1"/>
        <v>"RE" STD_RIGHT_ARROW "CX"</v>
      </c>
      <c r="AA1607" s="25" t="str">
        <f t="shared" ref="AA1607:AA1670" si="355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2"/>
        <v>1569</v>
      </c>
      <c r="AC1607" t="str">
        <f t="shared" ref="AC1607:AC1670" si="356">P1607</f>
        <v>ITM_REtoCX</v>
      </c>
      <c r="AD1607" s="136" t="str">
        <f>IF(ISNA(VLOOKUP(AA1607,Sheet2!J:J,1,0)),"//","")</f>
        <v>//</v>
      </c>
      <c r="AF1607" s="94" t="str">
        <f t="shared" ref="AF1607:AF1670" si="357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8">AA1607=AF1607</f>
        <v>1</v>
      </c>
    </row>
    <row r="1608" spans="1:33">
      <c r="A1608" s="50">
        <f t="shared" si="349"/>
        <v>1608</v>
      </c>
      <c r="B1608" s="49">
        <f t="shared" si="350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4824</v>
      </c>
      <c r="M1608" s="57" t="s">
        <v>4881</v>
      </c>
      <c r="N1608" s="57"/>
      <c r="O1608" s="57"/>
      <c r="P1608" s="56" t="s">
        <v>1831</v>
      </c>
      <c r="Q1608" s="13"/>
      <c r="R1608"/>
      <c r="S1608" t="str">
        <f t="shared" si="353"/>
        <v/>
      </c>
      <c r="T1608" t="str">
        <f>IF(ISNA(VLOOKUP(AF1608,#REF!,1)),"//","")</f>
        <v/>
      </c>
      <c r="U1608"/>
      <c r="V1608" t="e">
        <f t="shared" si="354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1"/>
        <v>"RE" STD_LEFT_RIGHT_ARROWS "IM"</v>
      </c>
      <c r="AA1608" s="25" t="str">
        <f t="shared" si="355"/>
        <v>RE&lt;&gt;IM</v>
      </c>
      <c r="AB1608" s="1">
        <f t="shared" si="352"/>
        <v>1570</v>
      </c>
      <c r="AC1608" t="str">
        <f t="shared" si="356"/>
        <v>ITM_REexIM</v>
      </c>
      <c r="AD1608" s="136" t="str">
        <f>IF(ISNA(VLOOKUP(AA1608,Sheet2!J:J,1,0)),"//","")</f>
        <v/>
      </c>
      <c r="AF1608" s="94" t="str">
        <f t="shared" si="357"/>
        <v>RE&lt;&gt;IM</v>
      </c>
      <c r="AG1608" t="b">
        <f t="shared" si="358"/>
        <v>1</v>
      </c>
    </row>
    <row r="1609" spans="1:33">
      <c r="A1609" s="50">
        <f t="shared" si="349"/>
        <v>1609</v>
      </c>
      <c r="B1609" s="49">
        <f t="shared" si="350"/>
        <v>1571</v>
      </c>
      <c r="C1609" s="53" t="s">
        <v>4287</v>
      </c>
      <c r="D1609" s="53" t="s">
        <v>12</v>
      </c>
      <c r="E1609" s="58" t="s">
        <v>4970</v>
      </c>
      <c r="F1609" s="58" t="s">
        <v>4970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4824</v>
      </c>
      <c r="M1609" s="57" t="s">
        <v>4882</v>
      </c>
      <c r="N1609" s="57"/>
      <c r="O1609" s="57"/>
      <c r="P1609" s="56" t="s">
        <v>1837</v>
      </c>
      <c r="Q1609" s="13"/>
      <c r="R1609"/>
      <c r="S1609" t="str">
        <f t="shared" si="353"/>
        <v/>
      </c>
      <c r="T1609" t="str">
        <f>IF(ISNA(VLOOKUP(AF1609,#REF!,1)),"//","")</f>
        <v/>
      </c>
      <c r="U1609"/>
      <c r="V1609" t="e">
        <f t="shared" si="354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1"/>
        <v>"RM"</v>
      </c>
      <c r="AA1609" s="25" t="str">
        <f t="shared" si="355"/>
        <v>RM</v>
      </c>
      <c r="AB1609" s="1">
        <f t="shared" si="352"/>
        <v>1571</v>
      </c>
      <c r="AC1609" t="str">
        <f t="shared" si="356"/>
        <v>ITM_RM</v>
      </c>
      <c r="AD1609" s="136" t="str">
        <f>IF(ISNA(VLOOKUP(AA1609,Sheet2!J:J,1,0)),"//","")</f>
        <v>//</v>
      </c>
      <c r="AF1609" s="94" t="str">
        <f t="shared" si="357"/>
        <v>RM</v>
      </c>
      <c r="AG1609" t="b">
        <f t="shared" si="358"/>
        <v>1</v>
      </c>
    </row>
    <row r="1610" spans="1:33">
      <c r="A1610" s="50">
        <f t="shared" si="349"/>
        <v>1610</v>
      </c>
      <c r="B1610" s="49">
        <f t="shared" si="350"/>
        <v>1572</v>
      </c>
      <c r="C1610" s="53" t="s">
        <v>3648</v>
      </c>
      <c r="D1610" s="53" t="s">
        <v>7</v>
      </c>
      <c r="E1610" s="77" t="s">
        <v>4971</v>
      </c>
      <c r="F1610" s="77" t="s">
        <v>4971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4824</v>
      </c>
      <c r="M1610" s="57" t="s">
        <v>4881</v>
      </c>
      <c r="N1610" s="57"/>
      <c r="O1610" s="57"/>
      <c r="P1610" s="56" t="s">
        <v>1838</v>
      </c>
      <c r="Q1610" s="13"/>
      <c r="R1610"/>
      <c r="S1610" t="str">
        <f t="shared" si="353"/>
        <v/>
      </c>
      <c r="T1610" t="str">
        <f>IF(ISNA(VLOOKUP(AF1610,#REF!,1)),"//","")</f>
        <v/>
      </c>
      <c r="U1610"/>
      <c r="V1610" t="e">
        <f t="shared" si="354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1"/>
        <v>"RM?"</v>
      </c>
      <c r="AA1610" s="25" t="str">
        <f t="shared" si="355"/>
        <v>RM?</v>
      </c>
      <c r="AB1610" s="1">
        <f t="shared" si="352"/>
        <v>1572</v>
      </c>
      <c r="AC1610" t="str">
        <f t="shared" si="356"/>
        <v>ITM_RMQ</v>
      </c>
      <c r="AD1610" s="136" t="str">
        <f>IF(ISNA(VLOOKUP(AA1610,Sheet2!J:J,1,0)),"//","")</f>
        <v>//</v>
      </c>
      <c r="AF1610" s="94" t="str">
        <f t="shared" si="357"/>
        <v>RM?</v>
      </c>
      <c r="AG1610" t="b">
        <f t="shared" si="358"/>
        <v>1</v>
      </c>
    </row>
    <row r="1611" spans="1:33" s="17" customFormat="1">
      <c r="A1611" s="50">
        <f t="shared" si="349"/>
        <v>1611</v>
      </c>
      <c r="B1611" s="49">
        <f t="shared" si="350"/>
        <v>1573</v>
      </c>
      <c r="C1611" s="186" t="s">
        <v>4606</v>
      </c>
      <c r="D1611" s="186" t="s">
        <v>12</v>
      </c>
      <c r="E1611" s="187" t="s">
        <v>4607</v>
      </c>
      <c r="F1611" s="187" t="s">
        <v>4607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4824</v>
      </c>
      <c r="M1611" s="57" t="s">
        <v>4882</v>
      </c>
      <c r="N1611" s="57"/>
      <c r="O1611" s="189"/>
      <c r="P1611" s="190" t="s">
        <v>4605</v>
      </c>
      <c r="Q1611" s="190"/>
      <c r="R1611" s="189"/>
      <c r="S1611" s="189" t="str">
        <f t="shared" si="353"/>
        <v/>
      </c>
      <c r="T1611" s="189" t="str">
        <f>IF(ISNA(VLOOKUP(AF1611,#REF!,1)),"//","")</f>
        <v/>
      </c>
      <c r="U1611" s="189"/>
      <c r="V1611" t="e">
        <f t="shared" si="354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1"/>
        <v>"DSP"</v>
      </c>
      <c r="AA1611" s="25" t="str">
        <f t="shared" si="355"/>
        <v>DSP</v>
      </c>
      <c r="AB1611" s="1">
        <f t="shared" si="352"/>
        <v>1573</v>
      </c>
      <c r="AC1611" t="str">
        <f t="shared" si="356"/>
        <v>ITM_DSP</v>
      </c>
      <c r="AD1611" s="136" t="str">
        <f>IF(ISNA(VLOOKUP(AA1611,Sheet2!J:J,1,0)),"//","")</f>
        <v>//</v>
      </c>
      <c r="AF1611" s="94" t="str">
        <f t="shared" si="357"/>
        <v>DSP</v>
      </c>
      <c r="AG1611" t="b">
        <f t="shared" si="358"/>
        <v>1</v>
      </c>
    </row>
    <row r="1612" spans="1:33">
      <c r="A1612" s="50">
        <f t="shared" si="349"/>
        <v>1612</v>
      </c>
      <c r="B1612" s="49">
        <f t="shared" si="350"/>
        <v>1574</v>
      </c>
      <c r="C1612" s="53" t="s">
        <v>4587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4824</v>
      </c>
      <c r="M1612" s="57" t="s">
        <v>4881</v>
      </c>
      <c r="N1612" s="57"/>
      <c r="O1612" s="57"/>
      <c r="P1612" s="56" t="s">
        <v>1840</v>
      </c>
      <c r="Q1612" s="13"/>
      <c r="R1612"/>
      <c r="S1612" t="str">
        <f t="shared" si="353"/>
        <v/>
      </c>
      <c r="T1612" t="str">
        <f>IF(ISNA(VLOOKUP(AF1612,#REF!,1)),"//","")</f>
        <v/>
      </c>
      <c r="U1612"/>
      <c r="V1612" t="e">
        <f t="shared" si="354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1"/>
        <v>"RNORM"</v>
      </c>
      <c r="AA1612" s="25" t="str">
        <f t="shared" si="355"/>
        <v>RNORM</v>
      </c>
      <c r="AB1612" s="1">
        <f t="shared" si="352"/>
        <v>1574</v>
      </c>
      <c r="AC1612" t="str">
        <f t="shared" si="356"/>
        <v>ITM_RNORM</v>
      </c>
      <c r="AD1612" s="136" t="str">
        <f>IF(ISNA(VLOOKUP(AA1612,Sheet2!J:J,1,0)),"//","")</f>
        <v>//</v>
      </c>
      <c r="AF1612" s="94" t="str">
        <f t="shared" si="357"/>
        <v>RNORM</v>
      </c>
      <c r="AG1612" t="b">
        <f t="shared" si="358"/>
        <v>1</v>
      </c>
    </row>
    <row r="1613" spans="1:33" s="107" customFormat="1">
      <c r="A1613" s="50">
        <f t="shared" si="349"/>
        <v>1613</v>
      </c>
      <c r="B1613" s="49">
        <f t="shared" si="350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4824</v>
      </c>
      <c r="M1613" s="57" t="s">
        <v>4881</v>
      </c>
      <c r="P1613" s="18" t="s">
        <v>1549</v>
      </c>
      <c r="Q1613" s="18"/>
      <c r="S1613" s="107" t="str">
        <f t="shared" si="353"/>
        <v/>
      </c>
      <c r="T1613" s="107" t="str">
        <f>IF(ISNA(VLOOKUP(AF1613,#REF!,1)),"//","")</f>
        <v/>
      </c>
      <c r="V1613" t="e">
        <f t="shared" si="354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1"/>
        <v>"E" STD_SUP_X "-1"</v>
      </c>
      <c r="AA1613" s="25" t="str">
        <f t="shared" si="355"/>
        <v>E^X-1</v>
      </c>
      <c r="AB1613" s="1">
        <f t="shared" si="352"/>
        <v>1575</v>
      </c>
      <c r="AC1613" t="str">
        <f t="shared" si="356"/>
        <v>ITM_EX1</v>
      </c>
      <c r="AD1613" s="136" t="str">
        <f>IF(ISNA(VLOOKUP(AA1613,Sheet2!J:J,1,0)),"//","")</f>
        <v/>
      </c>
      <c r="AF1613" s="94" t="str">
        <f t="shared" si="357"/>
        <v>E^X-1</v>
      </c>
      <c r="AG1613" t="b">
        <f t="shared" si="358"/>
        <v>1</v>
      </c>
    </row>
    <row r="1614" spans="1:33">
      <c r="A1614" s="50">
        <f t="shared" si="349"/>
        <v>1614</v>
      </c>
      <c r="B1614" s="49">
        <f t="shared" si="350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4824</v>
      </c>
      <c r="M1614" s="57" t="s">
        <v>4881</v>
      </c>
      <c r="N1614" s="57"/>
      <c r="O1614" s="57"/>
      <c r="P1614" s="56" t="s">
        <v>1842</v>
      </c>
      <c r="Q1614" s="13"/>
      <c r="R1614"/>
      <c r="S1614" t="str">
        <f t="shared" si="353"/>
        <v/>
      </c>
      <c r="T1614" t="str">
        <f>IF(ISNA(VLOOKUP(AF1614,#REF!,1)),"//","")</f>
        <v/>
      </c>
      <c r="U1614"/>
      <c r="V1614" t="e">
        <f t="shared" si="354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1"/>
        <v/>
      </c>
      <c r="AA1614" s="25" t="str">
        <f t="shared" si="355"/>
        <v/>
      </c>
      <c r="AB1614" s="1">
        <f t="shared" si="352"/>
        <v>1576</v>
      </c>
      <c r="AC1614" t="str">
        <f t="shared" si="356"/>
        <v>ITM_ROUNDI</v>
      </c>
      <c r="AD1614" s="136" t="str">
        <f>IF(ISNA(VLOOKUP(AA1614,Sheet2!J:J,1,0)),"//","")</f>
        <v/>
      </c>
      <c r="AF1614" s="94" t="str">
        <f t="shared" si="357"/>
        <v/>
      </c>
      <c r="AG1614" t="b">
        <f t="shared" si="358"/>
        <v>1</v>
      </c>
    </row>
    <row r="1615" spans="1:33">
      <c r="A1615" s="50">
        <f t="shared" si="349"/>
        <v>1615</v>
      </c>
      <c r="B1615" s="49">
        <f t="shared" si="350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4824</v>
      </c>
      <c r="M1615" s="57" t="s">
        <v>4882</v>
      </c>
      <c r="N1615" s="57"/>
      <c r="O1615" s="57"/>
      <c r="P1615" s="56" t="s">
        <v>1845</v>
      </c>
      <c r="Q1615" s="13"/>
      <c r="R1615"/>
      <c r="S1615" t="str">
        <f t="shared" si="353"/>
        <v/>
      </c>
      <c r="T1615" t="str">
        <f>IF(ISNA(VLOOKUP(AF1615,#REF!,1)),"//","")</f>
        <v/>
      </c>
      <c r="U1615"/>
      <c r="V1615" t="e">
        <f t="shared" si="354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1"/>
        <v>"RSD"</v>
      </c>
      <c r="AA1615" s="25" t="str">
        <f t="shared" si="355"/>
        <v>RSD</v>
      </c>
      <c r="AB1615" s="1">
        <f t="shared" si="352"/>
        <v>1577</v>
      </c>
      <c r="AC1615" t="str">
        <f t="shared" si="356"/>
        <v>ITM_RSD</v>
      </c>
      <c r="AD1615" s="136" t="str">
        <f>IF(ISNA(VLOOKUP(AA1615,Sheet2!J:J,1,0)),"//","")</f>
        <v>//</v>
      </c>
      <c r="AF1615" s="94" t="str">
        <f t="shared" si="357"/>
        <v>RSD</v>
      </c>
      <c r="AG1615" t="b">
        <f t="shared" si="358"/>
        <v>1</v>
      </c>
    </row>
    <row r="1616" spans="1:33">
      <c r="A1616" s="50">
        <f t="shared" si="349"/>
        <v>1616</v>
      </c>
      <c r="B1616" s="49">
        <f t="shared" si="350"/>
        <v>1578</v>
      </c>
      <c r="C1616" s="53" t="s">
        <v>4588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4824</v>
      </c>
      <c r="M1616" s="57" t="s">
        <v>4881</v>
      </c>
      <c r="N1616" s="57"/>
      <c r="O1616" s="57"/>
      <c r="P1616" s="56" t="s">
        <v>1846</v>
      </c>
      <c r="Q1616" s="13"/>
      <c r="R1616"/>
      <c r="S1616" t="str">
        <f t="shared" si="353"/>
        <v/>
      </c>
      <c r="T1616" t="str">
        <f>IF(ISNA(VLOOKUP(AF1616,#REF!,1)),"//","")</f>
        <v/>
      </c>
      <c r="U1616"/>
      <c r="V1616" t="e">
        <f t="shared" si="354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1"/>
        <v>"RSUM"</v>
      </c>
      <c r="AA1616" s="25" t="str">
        <f t="shared" si="355"/>
        <v>RSUM</v>
      </c>
      <c r="AB1616" s="1">
        <f t="shared" si="352"/>
        <v>1578</v>
      </c>
      <c r="AC1616" t="str">
        <f t="shared" si="356"/>
        <v>ITM_RSUM</v>
      </c>
      <c r="AD1616" s="136" t="str">
        <f>IF(ISNA(VLOOKUP(AA1616,Sheet2!J:J,1,0)),"//","")</f>
        <v>//</v>
      </c>
      <c r="AF1616" s="94" t="str">
        <f t="shared" si="357"/>
        <v>RSUM</v>
      </c>
      <c r="AG1616" t="b">
        <f t="shared" si="358"/>
        <v>1</v>
      </c>
    </row>
    <row r="1617" spans="1:33">
      <c r="A1617" s="50">
        <f t="shared" si="349"/>
        <v>1617</v>
      </c>
      <c r="B1617" s="49">
        <f t="shared" si="350"/>
        <v>1579</v>
      </c>
      <c r="C1617" s="53" t="s">
        <v>4865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4824</v>
      </c>
      <c r="M1617" s="57" t="s">
        <v>4881</v>
      </c>
      <c r="N1617" s="57"/>
      <c r="O1617" s="57"/>
      <c r="P1617" s="56" t="s">
        <v>1848</v>
      </c>
      <c r="Q1617" s="13"/>
      <c r="R1617"/>
      <c r="S1617" t="str">
        <f t="shared" si="353"/>
        <v/>
      </c>
      <c r="T1617" t="str">
        <f>IF(ISNA(VLOOKUP(AF1617,#REF!,1)),"//","")</f>
        <v/>
      </c>
      <c r="U1617"/>
      <c r="V1617" t="e">
        <f t="shared" si="354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1"/>
        <v/>
      </c>
      <c r="AA1617" s="25" t="str">
        <f t="shared" si="355"/>
        <v/>
      </c>
      <c r="AB1617" s="1">
        <f t="shared" si="352"/>
        <v>1579</v>
      </c>
      <c r="AC1617" t="str">
        <f t="shared" si="356"/>
        <v>ITM_RTNP1</v>
      </c>
      <c r="AD1617" s="136" t="str">
        <f>IF(ISNA(VLOOKUP(AA1617,Sheet2!J:J,1,0)),"//","")</f>
        <v/>
      </c>
      <c r="AF1617" s="94" t="str">
        <f t="shared" si="357"/>
        <v/>
      </c>
      <c r="AG1617" t="b">
        <f t="shared" si="358"/>
        <v>1</v>
      </c>
    </row>
    <row r="1618" spans="1:33">
      <c r="A1618" s="50">
        <f t="shared" si="349"/>
        <v>1618</v>
      </c>
      <c r="B1618" s="49">
        <f t="shared" si="350"/>
        <v>1580</v>
      </c>
      <c r="C1618" s="53" t="s">
        <v>4691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4824</v>
      </c>
      <c r="M1618" s="57" t="s">
        <v>4881</v>
      </c>
      <c r="N1618" s="57"/>
      <c r="O1618" s="57"/>
      <c r="P1618" s="56" t="s">
        <v>1849</v>
      </c>
      <c r="Q1618" s="13"/>
      <c r="R1618"/>
      <c r="S1618" t="str">
        <f t="shared" si="353"/>
        <v/>
      </c>
      <c r="T1618" t="str">
        <f>IF(ISNA(VLOOKUP(AF1618,#REF!,1)),"//","")</f>
        <v/>
      </c>
      <c r="U1618"/>
      <c r="V1618" t="e">
        <f t="shared" si="354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1"/>
        <v>"R-CLR"</v>
      </c>
      <c r="AA1618" s="25" t="str">
        <f t="shared" si="355"/>
        <v>R-CLR</v>
      </c>
      <c r="AB1618" s="1">
        <f t="shared" si="352"/>
        <v>1580</v>
      </c>
      <c r="AC1618" t="str">
        <f t="shared" si="356"/>
        <v>ITM_R_CLR</v>
      </c>
      <c r="AD1618" s="136" t="str">
        <f>IF(ISNA(VLOOKUP(AA1618,Sheet2!J:J,1,0)),"//","")</f>
        <v>//</v>
      </c>
      <c r="AF1618" s="94" t="str">
        <f t="shared" si="357"/>
        <v>R-CLR</v>
      </c>
      <c r="AG1618" t="b">
        <f t="shared" si="358"/>
        <v>1</v>
      </c>
    </row>
    <row r="1619" spans="1:33">
      <c r="A1619" s="50">
        <f t="shared" si="349"/>
        <v>1619</v>
      </c>
      <c r="B1619" s="49">
        <f t="shared" si="350"/>
        <v>1581</v>
      </c>
      <c r="C1619" s="53" t="s">
        <v>4692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4824</v>
      </c>
      <c r="M1619" s="57" t="s">
        <v>4881</v>
      </c>
      <c r="N1619" s="57"/>
      <c r="O1619" s="57"/>
      <c r="P1619" s="56" t="s">
        <v>1850</v>
      </c>
      <c r="Q1619" s="13"/>
      <c r="R1619"/>
      <c r="S1619" t="str">
        <f t="shared" si="353"/>
        <v/>
      </c>
      <c r="T1619" t="str">
        <f>IF(ISNA(VLOOKUP(AF1619,#REF!,1)),"//","")</f>
        <v/>
      </c>
      <c r="U1619"/>
      <c r="V1619" t="e">
        <f t="shared" si="354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1"/>
        <v>"R-COPY"</v>
      </c>
      <c r="AA1619" s="25" t="str">
        <f t="shared" si="355"/>
        <v>R-COPY</v>
      </c>
      <c r="AB1619" s="1">
        <f t="shared" si="352"/>
        <v>1581</v>
      </c>
      <c r="AC1619" t="str">
        <f t="shared" si="356"/>
        <v>ITM_R_COPY</v>
      </c>
      <c r="AD1619" s="136" t="str">
        <f>IF(ISNA(VLOOKUP(AA1619,Sheet2!J:J,1,0)),"//","")</f>
        <v>//</v>
      </c>
      <c r="AF1619" s="94" t="str">
        <f t="shared" si="357"/>
        <v>R-COPY</v>
      </c>
      <c r="AG1619" t="b">
        <f t="shared" si="358"/>
        <v>1</v>
      </c>
    </row>
    <row r="1620" spans="1:33">
      <c r="A1620" s="50">
        <f t="shared" si="349"/>
        <v>1620</v>
      </c>
      <c r="B1620" s="49">
        <f t="shared" si="350"/>
        <v>1582</v>
      </c>
      <c r="C1620" s="53" t="s">
        <v>4693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4824</v>
      </c>
      <c r="M1620" s="57" t="s">
        <v>4881</v>
      </c>
      <c r="N1620" s="57"/>
      <c r="O1620" s="57"/>
      <c r="P1620" s="56" t="s">
        <v>1851</v>
      </c>
      <c r="Q1620" s="13"/>
      <c r="R1620"/>
      <c r="S1620" t="str">
        <f t="shared" si="353"/>
        <v/>
      </c>
      <c r="T1620" t="str">
        <f>IF(ISNA(VLOOKUP(AF1620,#REF!,1)),"//","")</f>
        <v/>
      </c>
      <c r="U1620"/>
      <c r="V1620" t="e">
        <f t="shared" si="354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1"/>
        <v>"R-SORT"</v>
      </c>
      <c r="AA1620" s="25" t="str">
        <f t="shared" si="355"/>
        <v>R-SORT</v>
      </c>
      <c r="AB1620" s="1">
        <f t="shared" si="352"/>
        <v>1582</v>
      </c>
      <c r="AC1620" t="str">
        <f t="shared" si="356"/>
        <v>ITM_R_SORT</v>
      </c>
      <c r="AD1620" s="136" t="str">
        <f>IF(ISNA(VLOOKUP(AA1620,Sheet2!J:J,1,0)),"//","")</f>
        <v>//</v>
      </c>
      <c r="AF1620" s="94" t="str">
        <f t="shared" si="357"/>
        <v>R-SORT</v>
      </c>
      <c r="AG1620" t="b">
        <f t="shared" si="358"/>
        <v>1</v>
      </c>
    </row>
    <row r="1621" spans="1:33">
      <c r="A1621" s="50">
        <f t="shared" si="349"/>
        <v>1621</v>
      </c>
      <c r="B1621" s="49">
        <f t="shared" si="350"/>
        <v>1583</v>
      </c>
      <c r="C1621" s="53" t="s">
        <v>4694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4824</v>
      </c>
      <c r="M1621" s="57" t="s">
        <v>4881</v>
      </c>
      <c r="N1621" s="57"/>
      <c r="O1621" s="57"/>
      <c r="P1621" s="56" t="s">
        <v>1852</v>
      </c>
      <c r="Q1621" s="13"/>
      <c r="R1621"/>
      <c r="S1621" t="str">
        <f t="shared" si="353"/>
        <v/>
      </c>
      <c r="T1621" t="str">
        <f>IF(ISNA(VLOOKUP(AF1621,#REF!,1)),"//","")</f>
        <v/>
      </c>
      <c r="U1621"/>
      <c r="V1621" t="e">
        <f t="shared" si="354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1"/>
        <v>"R-SWAP"</v>
      </c>
      <c r="AA1621" s="25" t="str">
        <f t="shared" si="355"/>
        <v>R-SWAP</v>
      </c>
      <c r="AB1621" s="1">
        <f t="shared" si="352"/>
        <v>1583</v>
      </c>
      <c r="AC1621" t="str">
        <f t="shared" si="356"/>
        <v>ITM_R_SWAP</v>
      </c>
      <c r="AD1621" s="136" t="str">
        <f>IF(ISNA(VLOOKUP(AA1621,Sheet2!J:J,1,0)),"//","")</f>
        <v>//</v>
      </c>
      <c r="AF1621" s="94" t="str">
        <f t="shared" si="357"/>
        <v>R-SWAP</v>
      </c>
      <c r="AG1621" t="b">
        <f t="shared" si="358"/>
        <v>1</v>
      </c>
    </row>
    <row r="1622" spans="1:33">
      <c r="A1622" s="50">
        <f t="shared" si="349"/>
        <v>1622</v>
      </c>
      <c r="B1622" s="49">
        <f t="shared" si="350"/>
        <v>1584</v>
      </c>
      <c r="C1622" s="53" t="s">
        <v>4657</v>
      </c>
      <c r="D1622" s="53" t="s">
        <v>7</v>
      </c>
      <c r="E1622" s="58" t="s">
        <v>4658</v>
      </c>
      <c r="F1622" s="58" t="s">
        <v>4658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4824</v>
      </c>
      <c r="M1622" s="57" t="s">
        <v>4881</v>
      </c>
      <c r="N1622" s="57"/>
      <c r="O1622" s="57"/>
      <c r="P1622" s="56" t="s">
        <v>4682</v>
      </c>
      <c r="Q1622" s="13"/>
      <c r="R1622"/>
      <c r="S1622" t="str">
        <f t="shared" si="353"/>
        <v/>
      </c>
      <c r="T1622" t="str">
        <f>IF(ISNA(VLOOKUP(AF1622,#REF!,1)),"//","")</f>
        <v/>
      </c>
      <c r="U1622"/>
      <c r="V1622" t="e">
        <f t="shared" si="354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1"/>
        <v>STD_PSI "(U,M)"</v>
      </c>
      <c r="AA1622" s="25" t="str">
        <f t="shared" si="355"/>
        <v>PSI(U,M)</v>
      </c>
      <c r="AB1622" s="1">
        <f t="shared" si="352"/>
        <v>1584</v>
      </c>
      <c r="AC1622" t="str">
        <f t="shared" si="356"/>
        <v>ITM_am</v>
      </c>
      <c r="AD1622" s="136" t="str">
        <f>IF(ISNA(VLOOKUP(AA1622,Sheet2!J:J,1,0)),"//","")</f>
        <v>//</v>
      </c>
      <c r="AF1622" s="94" t="str">
        <f t="shared" si="357"/>
        <v>PSI(U,M)</v>
      </c>
      <c r="AG1622" t="b">
        <f t="shared" si="358"/>
        <v>1</v>
      </c>
    </row>
    <row r="1623" spans="1:33">
      <c r="A1623" s="50">
        <f t="shared" si="349"/>
        <v>1623</v>
      </c>
      <c r="B1623" s="49">
        <f t="shared" si="350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4824</v>
      </c>
      <c r="M1623" s="57" t="s">
        <v>4881</v>
      </c>
      <c r="N1623" s="57"/>
      <c r="O1623" s="57"/>
      <c r="P1623" s="56" t="s">
        <v>3416</v>
      </c>
      <c r="Q1623" s="13"/>
      <c r="R1623"/>
      <c r="S1623" t="str">
        <f t="shared" si="353"/>
        <v/>
      </c>
      <c r="T1623" t="str">
        <f>IF(ISNA(VLOOKUP(AF1623,#REF!,1)),"//","")</f>
        <v/>
      </c>
      <c r="U1623"/>
      <c r="V1623" t="e">
        <f t="shared" si="354"/>
        <v>#REF!</v>
      </c>
      <c r="W1623" s="81"/>
      <c r="X1623" s="59"/>
      <c r="Y1623" s="59"/>
      <c r="Z1623" s="25" t="str">
        <f t="shared" si="351"/>
        <v>"S"</v>
      </c>
      <c r="AA1623" s="25" t="str">
        <f t="shared" si="355"/>
        <v>S</v>
      </c>
      <c r="AB1623" s="1">
        <f t="shared" si="352"/>
        <v>1585</v>
      </c>
      <c r="AC1623" t="str">
        <f t="shared" si="356"/>
        <v>ITM_STDDEVWEIGHTED</v>
      </c>
      <c r="AD1623" s="136" t="str">
        <f>IF(ISNA(VLOOKUP(AA1623,Sheet2!J:J,1,0)),"//","")</f>
        <v>//</v>
      </c>
      <c r="AF1623" s="94" t="str">
        <f t="shared" si="357"/>
        <v>S</v>
      </c>
      <c r="AG1623" t="b">
        <f t="shared" si="358"/>
        <v>1</v>
      </c>
    </row>
    <row r="1624" spans="1:33">
      <c r="A1624" s="50">
        <f t="shared" si="349"/>
        <v>1624</v>
      </c>
      <c r="B1624" s="49">
        <f t="shared" si="350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4824</v>
      </c>
      <c r="M1624" s="57" t="s">
        <v>4883</v>
      </c>
      <c r="N1624" s="57"/>
      <c r="O1624" s="57"/>
      <c r="P1624" s="56" t="s">
        <v>1861</v>
      </c>
      <c r="Q1624" s="13"/>
      <c r="R1624"/>
      <c r="S1624" t="str">
        <f t="shared" si="353"/>
        <v/>
      </c>
      <c r="T1624" t="str">
        <f>IF(ISNA(VLOOKUP(AF1624,#REF!,1)),"//","")</f>
        <v/>
      </c>
      <c r="U1624"/>
      <c r="V1624" t="e">
        <f t="shared" si="354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1"/>
        <v>"SAVE"</v>
      </c>
      <c r="AA1624" s="25" t="str">
        <f t="shared" si="355"/>
        <v>SAVE</v>
      </c>
      <c r="AB1624" s="1">
        <f t="shared" si="352"/>
        <v>1586</v>
      </c>
      <c r="AC1624" t="str">
        <f t="shared" si="356"/>
        <v>ITM_SAVE</v>
      </c>
      <c r="AD1624" s="136" t="str">
        <f>IF(ISNA(VLOOKUP(AA1624,Sheet2!J:J,1,0)),"//","")</f>
        <v>//</v>
      </c>
      <c r="AF1624" s="94" t="str">
        <f t="shared" si="357"/>
        <v>SAVE</v>
      </c>
      <c r="AG1624" t="b">
        <f t="shared" si="358"/>
        <v>1</v>
      </c>
    </row>
    <row r="1625" spans="1:33">
      <c r="A1625" s="50">
        <f t="shared" si="349"/>
        <v>1625</v>
      </c>
      <c r="B1625" s="49">
        <f t="shared" si="350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4824</v>
      </c>
      <c r="M1625" s="57" t="s">
        <v>4882</v>
      </c>
      <c r="N1625" s="57"/>
      <c r="O1625" s="57"/>
      <c r="P1625" s="56" t="s">
        <v>1864</v>
      </c>
      <c r="Q1625" s="13"/>
      <c r="R1625"/>
      <c r="S1625" t="str">
        <f t="shared" si="353"/>
        <v/>
      </c>
      <c r="T1625" t="str">
        <f>IF(ISNA(VLOOKUP(AF1625,#REF!,1)),"//","")</f>
        <v/>
      </c>
      <c r="U1625"/>
      <c r="V1625" t="e">
        <f t="shared" si="354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1"/>
        <v>"SCI"</v>
      </c>
      <c r="AA1625" s="25" t="str">
        <f t="shared" si="355"/>
        <v>SCI</v>
      </c>
      <c r="AB1625" s="1">
        <f t="shared" si="352"/>
        <v>1587</v>
      </c>
      <c r="AC1625" t="str">
        <f t="shared" si="356"/>
        <v>ITM_SCI</v>
      </c>
      <c r="AD1625" s="136" t="str">
        <f>IF(ISNA(VLOOKUP(AA1625,Sheet2!J:J,1,0)),"//","")</f>
        <v/>
      </c>
      <c r="AF1625" s="94" t="str">
        <f t="shared" si="357"/>
        <v>SCI</v>
      </c>
      <c r="AG1625" t="b">
        <f t="shared" si="358"/>
        <v>1</v>
      </c>
    </row>
    <row r="1626" spans="1:33">
      <c r="A1626" s="50">
        <f t="shared" si="349"/>
        <v>1626</v>
      </c>
      <c r="B1626" s="49">
        <f t="shared" si="350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4824</v>
      </c>
      <c r="M1626" s="57" t="s">
        <v>4881</v>
      </c>
      <c r="N1626" s="57"/>
      <c r="O1626" s="57"/>
      <c r="P1626" s="56" t="s">
        <v>1866</v>
      </c>
      <c r="Q1626" s="13"/>
      <c r="R1626"/>
      <c r="S1626" t="str">
        <f t="shared" si="353"/>
        <v/>
      </c>
      <c r="T1626" t="str">
        <f>IF(ISNA(VLOOKUP(AF1626,#REF!,1)),"//","")</f>
        <v/>
      </c>
      <c r="U1626"/>
      <c r="V1626" t="e">
        <f t="shared" si="354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1"/>
        <v>"SDIGS?"</v>
      </c>
      <c r="AA1626" s="25" t="str">
        <f t="shared" si="355"/>
        <v>SDIGS?</v>
      </c>
      <c r="AB1626" s="1">
        <f t="shared" si="352"/>
        <v>1588</v>
      </c>
      <c r="AC1626" t="str">
        <f t="shared" si="356"/>
        <v>ITM_SDIGS</v>
      </c>
      <c r="AD1626" s="136" t="str">
        <f>IF(ISNA(VLOOKUP(AA1626,Sheet2!J:J,1,0)),"//","")</f>
        <v>//</v>
      </c>
      <c r="AF1626" s="94" t="str">
        <f t="shared" si="357"/>
        <v>SDIGS?</v>
      </c>
      <c r="AG1626" t="b">
        <f t="shared" si="358"/>
        <v>1</v>
      </c>
    </row>
    <row r="1627" spans="1:33">
      <c r="A1627" s="50">
        <f t="shared" si="349"/>
        <v>1627</v>
      </c>
      <c r="B1627" s="49">
        <f t="shared" si="350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4824</v>
      </c>
      <c r="M1627" s="57" t="s">
        <v>4881</v>
      </c>
      <c r="N1627" s="57"/>
      <c r="O1627" s="57"/>
      <c r="P1627" s="56" t="s">
        <v>1870</v>
      </c>
      <c r="Q1627" s="13"/>
      <c r="R1627"/>
      <c r="S1627" t="str">
        <f t="shared" si="353"/>
        <v/>
      </c>
      <c r="T1627" t="str">
        <f>IF(ISNA(VLOOKUP(AF1627,#REF!,1)),"//","")</f>
        <v/>
      </c>
      <c r="U1627"/>
      <c r="V1627" t="e">
        <f t="shared" si="354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1"/>
        <v>"SEED"</v>
      </c>
      <c r="AA1627" s="25" t="str">
        <f t="shared" si="355"/>
        <v>SEED</v>
      </c>
      <c r="AB1627" s="1">
        <f t="shared" si="352"/>
        <v>1589</v>
      </c>
      <c r="AC1627" t="str">
        <f t="shared" si="356"/>
        <v>ITM_SEED</v>
      </c>
      <c r="AD1627" s="136" t="str">
        <f>IF(ISNA(VLOOKUP(AA1627,Sheet2!J:J,1,0)),"//","")</f>
        <v>//</v>
      </c>
      <c r="AF1627" s="94" t="str">
        <f t="shared" si="357"/>
        <v>SEED</v>
      </c>
      <c r="AG1627" t="b">
        <f t="shared" si="358"/>
        <v>1</v>
      </c>
    </row>
    <row r="1628" spans="1:33">
      <c r="A1628" s="50">
        <f t="shared" ref="A1628:A1691" si="359">IF(B1628=INT(B1628),ROW(),"")</f>
        <v>1628</v>
      </c>
      <c r="B1628" s="49">
        <f t="shared" ref="B1628:B1691" si="360">IF(AND(MID(C1628,2,1)&lt;&gt;"/",MID(C1628,1,1)="/"),INT(B1627)+1,B1627+0.01)</f>
        <v>1590</v>
      </c>
      <c r="C1628" s="53" t="s">
        <v>3796</v>
      </c>
      <c r="D1628" s="53" t="s">
        <v>7</v>
      </c>
      <c r="E1628" s="58" t="s">
        <v>4965</v>
      </c>
      <c r="F1628" s="58" t="s">
        <v>4965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4824</v>
      </c>
      <c r="M1628" s="57" t="s">
        <v>4881</v>
      </c>
      <c r="N1628" s="57"/>
      <c r="O1628" s="57"/>
      <c r="P1628" s="56" t="s">
        <v>4958</v>
      </c>
      <c r="Q1628" s="13"/>
      <c r="R1628"/>
      <c r="S1628" t="str">
        <f t="shared" si="353"/>
        <v/>
      </c>
      <c r="T1628" t="str">
        <f>IF(ISNA(VLOOKUP(AF1628,#REF!,1)),"//","")</f>
        <v/>
      </c>
      <c r="U1628"/>
      <c r="V1628" t="e">
        <f t="shared" si="354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1"/>
        <v>"WRITEP"</v>
      </c>
      <c r="AA1628" s="25" t="str">
        <f t="shared" si="355"/>
        <v>WRITEP</v>
      </c>
      <c r="AB1628" s="1">
        <f t="shared" si="352"/>
        <v>1590</v>
      </c>
      <c r="AC1628" t="str">
        <f t="shared" si="356"/>
        <v>ITM_WRITEP</v>
      </c>
      <c r="AD1628" s="136" t="str">
        <f>IF(ISNA(VLOOKUP(AA1628,Sheet2!J:J,1,0)),"//","")</f>
        <v>//</v>
      </c>
      <c r="AF1628" s="94" t="str">
        <f t="shared" si="357"/>
        <v>WRITEP</v>
      </c>
      <c r="AG1628" t="b">
        <f t="shared" si="358"/>
        <v>1</v>
      </c>
    </row>
    <row r="1629" spans="1:33">
      <c r="A1629" s="50">
        <f t="shared" si="359"/>
        <v>1629</v>
      </c>
      <c r="B1629" s="49">
        <f t="shared" si="360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4824</v>
      </c>
      <c r="M1629" s="57" t="s">
        <v>4881</v>
      </c>
      <c r="N1629" s="57"/>
      <c r="O1629" s="57"/>
      <c r="P1629" s="56" t="s">
        <v>1871</v>
      </c>
      <c r="Q1629" s="13"/>
      <c r="R1629"/>
      <c r="S1629" t="str">
        <f t="shared" si="353"/>
        <v>NOT EQUAL</v>
      </c>
      <c r="T1629" t="str">
        <f>IF(ISNA(VLOOKUP(AF1629,#REF!,1)),"//","")</f>
        <v/>
      </c>
      <c r="U1629"/>
      <c r="V1629" t="e">
        <f t="shared" si="354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1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5"/>
        <v>SETCHN</v>
      </c>
      <c r="AB1629" s="1">
        <f t="shared" ref="AB1629:AB1692" si="362">B1629</f>
        <v>1591</v>
      </c>
      <c r="AC1629" t="str">
        <f t="shared" si="356"/>
        <v>ITM_SETCHN</v>
      </c>
      <c r="AD1629" s="136" t="str">
        <f>IF(ISNA(VLOOKUP(AA1629,Sheet2!J:J,1,0)),"//","")</f>
        <v>//</v>
      </c>
      <c r="AF1629" s="94" t="str">
        <f t="shared" si="357"/>
        <v>SETCHN</v>
      </c>
      <c r="AG1629" t="b">
        <f t="shared" si="358"/>
        <v>1</v>
      </c>
    </row>
    <row r="1630" spans="1:33">
      <c r="A1630" s="50">
        <f t="shared" si="359"/>
        <v>1630</v>
      </c>
      <c r="B1630" s="49">
        <f t="shared" si="360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4824</v>
      </c>
      <c r="M1630" s="57" t="s">
        <v>4881</v>
      </c>
      <c r="N1630" s="57"/>
      <c r="O1630" s="57"/>
      <c r="P1630" s="56" t="s">
        <v>1872</v>
      </c>
      <c r="Q1630" s="13"/>
      <c r="R1630"/>
      <c r="S1630" t="str">
        <f t="shared" si="353"/>
        <v/>
      </c>
      <c r="T1630" t="str">
        <f>IF(ISNA(VLOOKUP(AF1630,#REF!,1)),"//","")</f>
        <v/>
      </c>
      <c r="U1630"/>
      <c r="V1630" t="e">
        <f t="shared" si="354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1"/>
        <v>"SETDAT"</v>
      </c>
      <c r="AA1630" s="25" t="str">
        <f t="shared" si="355"/>
        <v>SETDAT</v>
      </c>
      <c r="AB1630" s="1">
        <f t="shared" si="362"/>
        <v>1592</v>
      </c>
      <c r="AC1630" t="str">
        <f t="shared" si="356"/>
        <v>ITM_SETDAT</v>
      </c>
      <c r="AD1630" s="136" t="str">
        <f>IF(ISNA(VLOOKUP(AA1630,Sheet2!J:J,1,0)),"//","")</f>
        <v>//</v>
      </c>
      <c r="AF1630" s="94" t="str">
        <f t="shared" si="357"/>
        <v>SETDAT</v>
      </c>
      <c r="AG1630" t="b">
        <f t="shared" si="358"/>
        <v>1</v>
      </c>
    </row>
    <row r="1631" spans="1:33">
      <c r="A1631" s="50">
        <f t="shared" si="359"/>
        <v>1631</v>
      </c>
      <c r="B1631" s="49">
        <f t="shared" si="360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4824</v>
      </c>
      <c r="M1631" s="57" t="s">
        <v>4881</v>
      </c>
      <c r="N1631" s="57"/>
      <c r="O1631" s="57"/>
      <c r="P1631" s="56" t="s">
        <v>1873</v>
      </c>
      <c r="Q1631" s="13"/>
      <c r="R1631"/>
      <c r="S1631" t="str">
        <f t="shared" si="353"/>
        <v>NOT EQUAL</v>
      </c>
      <c r="T1631" t="str">
        <f>IF(ISNA(VLOOKUP(AF1631,#REF!,1)),"//","")</f>
        <v/>
      </c>
      <c r="U1631"/>
      <c r="V1631" t="e">
        <f t="shared" si="354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1"/>
        <v>"SETEUR"</v>
      </c>
      <c r="AA1631" s="25" t="str">
        <f t="shared" si="355"/>
        <v>SETEUR</v>
      </c>
      <c r="AB1631" s="1">
        <f t="shared" si="362"/>
        <v>1593</v>
      </c>
      <c r="AC1631" t="str">
        <f t="shared" si="356"/>
        <v>ITM_SETEUR</v>
      </c>
      <c r="AD1631" s="136" t="str">
        <f>IF(ISNA(VLOOKUP(AA1631,Sheet2!J:J,1,0)),"//","")</f>
        <v>//</v>
      </c>
      <c r="AF1631" s="94" t="str">
        <f t="shared" si="357"/>
        <v>SETEUR</v>
      </c>
      <c r="AG1631" t="b">
        <f t="shared" si="358"/>
        <v>1</v>
      </c>
    </row>
    <row r="1632" spans="1:33">
      <c r="A1632" s="50">
        <f t="shared" si="359"/>
        <v>1632</v>
      </c>
      <c r="B1632" s="49">
        <f t="shared" si="360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4824</v>
      </c>
      <c r="M1632" s="57" t="s">
        <v>4881</v>
      </c>
      <c r="N1632" s="57"/>
      <c r="O1632" s="57"/>
      <c r="P1632" s="56" t="s">
        <v>1874</v>
      </c>
      <c r="Q1632" s="13"/>
      <c r="R1632"/>
      <c r="S1632" t="str">
        <f t="shared" si="353"/>
        <v>NOT EQUAL</v>
      </c>
      <c r="T1632" t="str">
        <f>IF(ISNA(VLOOKUP(AF1632,#REF!,1)),"//","")</f>
        <v/>
      </c>
      <c r="U1632"/>
      <c r="V1632" t="e">
        <f t="shared" si="354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1"/>
        <v>"SETIND"</v>
      </c>
      <c r="AA1632" s="25" t="str">
        <f t="shared" si="355"/>
        <v>SETIND</v>
      </c>
      <c r="AB1632" s="1">
        <f t="shared" si="362"/>
        <v>1594</v>
      </c>
      <c r="AC1632" t="str">
        <f t="shared" si="356"/>
        <v>ITM_SETIND</v>
      </c>
      <c r="AD1632" s="136" t="str">
        <f>IF(ISNA(VLOOKUP(AA1632,Sheet2!J:J,1,0)),"//","")</f>
        <v>//</v>
      </c>
      <c r="AF1632" s="94" t="str">
        <f t="shared" si="357"/>
        <v>SETIND</v>
      </c>
      <c r="AG1632" t="b">
        <f t="shared" si="358"/>
        <v>1</v>
      </c>
    </row>
    <row r="1633" spans="1:33">
      <c r="A1633" s="50">
        <f t="shared" si="359"/>
        <v>1633</v>
      </c>
      <c r="B1633" s="49">
        <f t="shared" si="360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4824</v>
      </c>
      <c r="M1633" s="57" t="s">
        <v>4881</v>
      </c>
      <c r="N1633" s="57"/>
      <c r="O1633" s="57"/>
      <c r="P1633" s="56" t="s">
        <v>1875</v>
      </c>
      <c r="Q1633" s="13"/>
      <c r="R1633"/>
      <c r="S1633" t="str">
        <f t="shared" si="353"/>
        <v>NOT EQUAL</v>
      </c>
      <c r="T1633" t="str">
        <f>IF(ISNA(VLOOKUP(AF1633,#REF!,1)),"//","")</f>
        <v/>
      </c>
      <c r="U1633"/>
      <c r="V1633" t="e">
        <f t="shared" si="354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1"/>
        <v>"SETJPN"</v>
      </c>
      <c r="AA1633" s="25" t="str">
        <f t="shared" si="355"/>
        <v>SETJPN</v>
      </c>
      <c r="AB1633" s="1">
        <f t="shared" si="362"/>
        <v>1595</v>
      </c>
      <c r="AC1633" t="str">
        <f t="shared" si="356"/>
        <v>ITM_SETJPN</v>
      </c>
      <c r="AD1633" s="136" t="str">
        <f>IF(ISNA(VLOOKUP(AA1633,Sheet2!J:J,1,0)),"//","")</f>
        <v>//</v>
      </c>
      <c r="AF1633" s="94" t="str">
        <f t="shared" si="357"/>
        <v>SETJPN</v>
      </c>
      <c r="AG1633" t="b">
        <f t="shared" si="358"/>
        <v>1</v>
      </c>
    </row>
    <row r="1634" spans="1:33">
      <c r="A1634" s="50">
        <f t="shared" si="359"/>
        <v>1634</v>
      </c>
      <c r="B1634" s="49">
        <f t="shared" si="360"/>
        <v>1596</v>
      </c>
      <c r="C1634" s="53" t="s">
        <v>4690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4824</v>
      </c>
      <c r="M1634" s="57" t="s">
        <v>4881</v>
      </c>
      <c r="N1634" s="57"/>
      <c r="O1634" s="57"/>
      <c r="P1634" s="56" t="s">
        <v>1876</v>
      </c>
      <c r="Q1634" s="13"/>
      <c r="R1634"/>
      <c r="S1634" t="str">
        <f t="shared" si="353"/>
        <v/>
      </c>
      <c r="T1634" t="str">
        <f>IF(ISNA(VLOOKUP(AF1634,#REF!,1)),"//","")</f>
        <v/>
      </c>
      <c r="U1634"/>
      <c r="V1634" t="e">
        <f t="shared" si="354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1"/>
        <v>"SETSIG"</v>
      </c>
      <c r="AA1634" s="25" t="str">
        <f t="shared" si="355"/>
        <v>SETSIG</v>
      </c>
      <c r="AB1634" s="1">
        <f t="shared" si="362"/>
        <v>1596</v>
      </c>
      <c r="AC1634" t="str">
        <f t="shared" si="356"/>
        <v>ITM_SETSIG</v>
      </c>
      <c r="AD1634" s="136" t="str">
        <f>IF(ISNA(VLOOKUP(AA1634,Sheet2!J:J,1,0)),"//","")</f>
        <v>//</v>
      </c>
      <c r="AF1634" s="94" t="str">
        <f t="shared" si="357"/>
        <v>SETSIG</v>
      </c>
      <c r="AG1634" t="b">
        <f t="shared" si="358"/>
        <v>1</v>
      </c>
    </row>
    <row r="1635" spans="1:33">
      <c r="A1635" s="50">
        <f t="shared" si="359"/>
        <v>1635</v>
      </c>
      <c r="B1635" s="49">
        <f t="shared" si="360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4824</v>
      </c>
      <c r="M1635" s="57" t="s">
        <v>4881</v>
      </c>
      <c r="N1635" s="57"/>
      <c r="O1635" s="57"/>
      <c r="P1635" s="56" t="s">
        <v>1877</v>
      </c>
      <c r="Q1635" s="13"/>
      <c r="R1635"/>
      <c r="S1635" t="str">
        <f t="shared" ref="S1635:S1698" si="363">IF(E1635=F1635,"","NOT EQUAL")</f>
        <v/>
      </c>
      <c r="T1635" t="str">
        <f>IF(ISNA(VLOOKUP(AF1635,#REF!,1)),"//","")</f>
        <v/>
      </c>
      <c r="U1635"/>
      <c r="V1635" t="e">
        <f t="shared" si="354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1"/>
        <v>"SETTIM"</v>
      </c>
      <c r="AA1635" s="25" t="str">
        <f t="shared" si="355"/>
        <v>SETTIM</v>
      </c>
      <c r="AB1635" s="1">
        <f t="shared" si="362"/>
        <v>1597</v>
      </c>
      <c r="AC1635" t="str">
        <f t="shared" si="356"/>
        <v>ITM_SETTIM</v>
      </c>
      <c r="AD1635" s="136" t="str">
        <f>IF(ISNA(VLOOKUP(AA1635,Sheet2!J:J,1,0)),"//","")</f>
        <v>//</v>
      </c>
      <c r="AF1635" s="94" t="str">
        <f t="shared" si="357"/>
        <v>SETTIM</v>
      </c>
      <c r="AG1635" t="b">
        <f t="shared" si="358"/>
        <v>1</v>
      </c>
    </row>
    <row r="1636" spans="1:33">
      <c r="A1636" s="50">
        <f t="shared" si="359"/>
        <v>1636</v>
      </c>
      <c r="B1636" s="49">
        <f t="shared" si="360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4824</v>
      </c>
      <c r="M1636" s="57" t="s">
        <v>4881</v>
      </c>
      <c r="N1636" s="57"/>
      <c r="O1636" s="57"/>
      <c r="P1636" s="56" t="s">
        <v>1878</v>
      </c>
      <c r="Q1636" s="13"/>
      <c r="R1636"/>
      <c r="S1636" t="str">
        <f t="shared" si="363"/>
        <v>NOT EQUAL</v>
      </c>
      <c r="T1636" t="str">
        <f>IF(ISNA(VLOOKUP(AF1636,#REF!,1)),"//","")</f>
        <v/>
      </c>
      <c r="U1636"/>
      <c r="V1636" t="e">
        <f t="shared" si="354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1"/>
        <v>"SETUK"</v>
      </c>
      <c r="AA1636" s="25" t="str">
        <f t="shared" si="355"/>
        <v>SETUK</v>
      </c>
      <c r="AB1636" s="1">
        <f t="shared" si="362"/>
        <v>1598</v>
      </c>
      <c r="AC1636" t="str">
        <f t="shared" si="356"/>
        <v>ITM_SETUK</v>
      </c>
      <c r="AD1636" s="136" t="str">
        <f>IF(ISNA(VLOOKUP(AA1636,Sheet2!J:J,1,0)),"//","")</f>
        <v>//</v>
      </c>
      <c r="AF1636" s="94" t="str">
        <f t="shared" si="357"/>
        <v>SETUK</v>
      </c>
      <c r="AG1636" t="b">
        <f t="shared" si="358"/>
        <v>1</v>
      </c>
    </row>
    <row r="1637" spans="1:33">
      <c r="A1637" s="50">
        <f t="shared" si="359"/>
        <v>1637</v>
      </c>
      <c r="B1637" s="49">
        <f t="shared" si="360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4824</v>
      </c>
      <c r="M1637" s="57" t="s">
        <v>4881</v>
      </c>
      <c r="N1637" s="57"/>
      <c r="O1637" s="57"/>
      <c r="P1637" s="56" t="s">
        <v>1879</v>
      </c>
      <c r="Q1637" s="13"/>
      <c r="R1637"/>
      <c r="S1637" t="str">
        <f t="shared" si="363"/>
        <v>NOT EQUAL</v>
      </c>
      <c r="T1637" t="str">
        <f>IF(ISNA(VLOOKUP(AF1637,#REF!,1)),"//","")</f>
        <v/>
      </c>
      <c r="U1637"/>
      <c r="V1637" t="e">
        <f t="shared" si="354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1"/>
        <v>"SETUSA"</v>
      </c>
      <c r="AA1637" s="25" t="str">
        <f t="shared" si="355"/>
        <v>SETUSA</v>
      </c>
      <c r="AB1637" s="1">
        <f t="shared" si="362"/>
        <v>1599</v>
      </c>
      <c r="AC1637" t="str">
        <f t="shared" si="356"/>
        <v>ITM_SETUSA</v>
      </c>
      <c r="AD1637" s="136" t="str">
        <f>IF(ISNA(VLOOKUP(AA1637,Sheet2!J:J,1,0)),"//","")</f>
        <v>//</v>
      </c>
      <c r="AF1637" s="94" t="str">
        <f t="shared" si="357"/>
        <v>SETUSA</v>
      </c>
      <c r="AG1637" t="b">
        <f t="shared" si="358"/>
        <v>1</v>
      </c>
    </row>
    <row r="1638" spans="1:33">
      <c r="A1638" s="50">
        <f t="shared" si="359"/>
        <v>1638</v>
      </c>
      <c r="B1638" s="49">
        <f t="shared" si="360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4824</v>
      </c>
      <c r="M1638" s="57" t="s">
        <v>4881</v>
      </c>
      <c r="N1638" s="57"/>
      <c r="O1638" s="57"/>
      <c r="P1638" s="56" t="s">
        <v>1883</v>
      </c>
      <c r="Q1638" s="13"/>
      <c r="R1638"/>
      <c r="S1638" t="str">
        <f t="shared" si="363"/>
        <v/>
      </c>
      <c r="T1638" t="str">
        <f>IF(ISNA(VLOOKUP(AF1638,#REF!,1)),"//","")</f>
        <v/>
      </c>
      <c r="U1638"/>
      <c r="V1638" t="e">
        <f t="shared" si="354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1"/>
        <v>"SIGN"</v>
      </c>
      <c r="AA1638" s="25" t="str">
        <f t="shared" si="355"/>
        <v>SIGN</v>
      </c>
      <c r="AB1638" s="1">
        <f t="shared" si="362"/>
        <v>1600</v>
      </c>
      <c r="AC1638" t="str">
        <f t="shared" si="356"/>
        <v>ITM_SIGN</v>
      </c>
      <c r="AD1638" s="136" t="str">
        <f>IF(ISNA(VLOOKUP(AA1638,Sheet2!J:J,1,0)),"//","")</f>
        <v>//</v>
      </c>
      <c r="AF1638" s="94" t="str">
        <f t="shared" si="357"/>
        <v>SIGN</v>
      </c>
      <c r="AG1638" t="b">
        <f t="shared" si="358"/>
        <v>1</v>
      </c>
    </row>
    <row r="1639" spans="1:33">
      <c r="A1639" s="50">
        <f t="shared" si="359"/>
        <v>1639</v>
      </c>
      <c r="B1639" s="49">
        <f t="shared" si="360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4824</v>
      </c>
      <c r="M1639" s="57" t="s">
        <v>4881</v>
      </c>
      <c r="N1639" s="57"/>
      <c r="O1639" s="57"/>
      <c r="P1639" s="56" t="s">
        <v>1884</v>
      </c>
      <c r="Q1639" s="13"/>
      <c r="R1639"/>
      <c r="S1639" t="str">
        <f t="shared" si="363"/>
        <v/>
      </c>
      <c r="T1639" t="str">
        <f>IF(ISNA(VLOOKUP(AF1639,#REF!,1)),"//","")</f>
        <v/>
      </c>
      <c r="U1639"/>
      <c r="V1639" t="e">
        <f t="shared" si="354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1"/>
        <v>"SIGNMT"</v>
      </c>
      <c r="AA1639" s="25" t="str">
        <f t="shared" si="355"/>
        <v>SIGNMT</v>
      </c>
      <c r="AB1639" s="1">
        <f t="shared" si="362"/>
        <v>1601</v>
      </c>
      <c r="AC1639" t="str">
        <f t="shared" si="356"/>
        <v>ITM_SIGNMT</v>
      </c>
      <c r="AD1639" s="136" t="str">
        <f>IF(ISNA(VLOOKUP(AA1639,Sheet2!J:J,1,0)),"//","")</f>
        <v>//</v>
      </c>
      <c r="AF1639" s="94" t="str">
        <f t="shared" si="357"/>
        <v>SIGNMT</v>
      </c>
      <c r="AG1639" t="b">
        <f t="shared" si="358"/>
        <v>1</v>
      </c>
    </row>
    <row r="1640" spans="1:33">
      <c r="A1640" s="50">
        <f t="shared" si="359"/>
        <v>1640</v>
      </c>
      <c r="B1640" s="49">
        <f t="shared" si="360"/>
        <v>1602</v>
      </c>
      <c r="C1640" s="100" t="s">
        <v>4589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4824</v>
      </c>
      <c r="M1640" s="57" t="s">
        <v>4882</v>
      </c>
      <c r="N1640" s="57"/>
      <c r="O1640" s="57"/>
      <c r="P1640" s="56" t="s">
        <v>2549</v>
      </c>
      <c r="Q1640" s="13"/>
      <c r="R1640"/>
      <c r="S1640" t="str">
        <f t="shared" si="363"/>
        <v>NOT EQUAL</v>
      </c>
      <c r="T1640" t="str">
        <f>IF(ISNA(VLOOKUP(AF1640,#REF!,1)),"//","")</f>
        <v/>
      </c>
      <c r="U1640"/>
      <c r="V1640" t="e">
        <f t="shared" si="354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1"/>
        <v>"SIM_EQ"</v>
      </c>
      <c r="AA1640" s="25" t="str">
        <f t="shared" si="355"/>
        <v>SIM_EQ</v>
      </c>
      <c r="AB1640" s="1">
        <f t="shared" si="362"/>
        <v>1602</v>
      </c>
      <c r="AC1640" t="str">
        <f t="shared" si="356"/>
        <v>ITM_SIM_EQ</v>
      </c>
      <c r="AD1640" s="136" t="str">
        <f>IF(ISNA(VLOOKUP(AA1640,Sheet2!J:J,1,0)),"//","")</f>
        <v>//</v>
      </c>
      <c r="AF1640" s="94" t="str">
        <f t="shared" si="357"/>
        <v>SIM_EQ</v>
      </c>
      <c r="AG1640" t="b">
        <f t="shared" si="358"/>
        <v>1</v>
      </c>
    </row>
    <row r="1641" spans="1:33">
      <c r="A1641" s="50">
        <f t="shared" si="359"/>
        <v>1641</v>
      </c>
      <c r="B1641" s="49">
        <f t="shared" si="360"/>
        <v>1603</v>
      </c>
      <c r="C1641" s="53" t="s">
        <v>4872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4824</v>
      </c>
      <c r="M1641" s="57" t="s">
        <v>4909</v>
      </c>
      <c r="N1641" s="57"/>
      <c r="O1641" s="57"/>
      <c r="P1641" s="56" t="s">
        <v>1888</v>
      </c>
      <c r="Q1641" s="13"/>
      <c r="R1641"/>
      <c r="S1641" t="str">
        <f t="shared" si="363"/>
        <v/>
      </c>
      <c r="T1641" t="str">
        <f>IF(ISNA(VLOOKUP(AF1641,#REF!,1)),"//","")</f>
        <v/>
      </c>
      <c r="U1641"/>
      <c r="V1641" t="e">
        <f t="shared" si="354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1"/>
        <v>"SKIP"</v>
      </c>
      <c r="AA1641" s="25" t="str">
        <f t="shared" si="355"/>
        <v>SKIP</v>
      </c>
      <c r="AB1641" s="1">
        <f t="shared" si="362"/>
        <v>1603</v>
      </c>
      <c r="AC1641" t="str">
        <f t="shared" si="356"/>
        <v>ITM_SKIP</v>
      </c>
      <c r="AD1641" s="136" t="str">
        <f>IF(ISNA(VLOOKUP(AA1641,Sheet2!J:J,1,0)),"//","")</f>
        <v>//</v>
      </c>
      <c r="AF1641" s="94" t="str">
        <f t="shared" si="357"/>
        <v>SKIP</v>
      </c>
      <c r="AG1641" t="b">
        <f t="shared" si="358"/>
        <v>1</v>
      </c>
    </row>
    <row r="1642" spans="1:33">
      <c r="A1642" s="50">
        <f t="shared" si="359"/>
        <v>1642</v>
      </c>
      <c r="B1642" s="49">
        <f t="shared" si="360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4824</v>
      </c>
      <c r="M1642" s="57" t="s">
        <v>4881</v>
      </c>
      <c r="N1642" s="57"/>
      <c r="O1642" s="57"/>
      <c r="P1642" s="56" t="s">
        <v>1890</v>
      </c>
      <c r="Q1642" s="13"/>
      <c r="R1642"/>
      <c r="S1642" t="str">
        <f t="shared" si="363"/>
        <v/>
      </c>
      <c r="T1642" t="str">
        <f>IF(ISNA(VLOOKUP(AF1642,#REF!,1)),"//","")</f>
        <v/>
      </c>
      <c r="U1642"/>
      <c r="V1642" t="e">
        <f t="shared" si="354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1"/>
        <v>"SLVQ"</v>
      </c>
      <c r="AA1642" s="25" t="str">
        <f t="shared" si="355"/>
        <v>SLVQ</v>
      </c>
      <c r="AB1642" s="1">
        <f t="shared" si="362"/>
        <v>1604</v>
      </c>
      <c r="AC1642" t="str">
        <f t="shared" si="356"/>
        <v>ITM_SLVQ</v>
      </c>
      <c r="AD1642" s="136" t="str">
        <f>IF(ISNA(VLOOKUP(AA1642,Sheet2!J:J,1,0)),"//","")</f>
        <v>//</v>
      </c>
      <c r="AF1642" s="94" t="str">
        <f t="shared" si="357"/>
        <v>SLVQ</v>
      </c>
      <c r="AG1642" t="b">
        <f t="shared" si="358"/>
        <v>1</v>
      </c>
    </row>
    <row r="1643" spans="1:33">
      <c r="A1643" s="50">
        <f t="shared" si="359"/>
        <v>1643</v>
      </c>
      <c r="B1643" s="49">
        <f t="shared" si="360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4824</v>
      </c>
      <c r="M1643" s="57" t="s">
        <v>4881</v>
      </c>
      <c r="N1643" s="57"/>
      <c r="O1643" s="57"/>
      <c r="P1643" s="56" t="s">
        <v>1891</v>
      </c>
      <c r="Q1643" s="13"/>
      <c r="R1643"/>
      <c r="S1643" t="str">
        <f t="shared" si="363"/>
        <v/>
      </c>
      <c r="T1643" t="str">
        <f>IF(ISNA(VLOOKUP(AF1643,#REF!,1)),"//","")</f>
        <v/>
      </c>
      <c r="U1643"/>
      <c r="V1643" t="e">
        <f t="shared" si="354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1"/>
        <v>"S" STD_SUB_M</v>
      </c>
      <c r="AA1643" s="25" t="str">
        <f t="shared" si="355"/>
        <v>SM</v>
      </c>
      <c r="AB1643" s="1">
        <f t="shared" si="362"/>
        <v>1605</v>
      </c>
      <c r="AC1643" t="str">
        <f t="shared" si="356"/>
        <v>ITM_SM</v>
      </c>
      <c r="AD1643" s="136" t="str">
        <f>IF(ISNA(VLOOKUP(AA1643,Sheet2!J:J,1,0)),"//","")</f>
        <v>//</v>
      </c>
      <c r="AF1643" s="94" t="str">
        <f t="shared" si="357"/>
        <v>SM</v>
      </c>
      <c r="AG1643" t="b">
        <f t="shared" si="358"/>
        <v>1</v>
      </c>
    </row>
    <row r="1644" spans="1:33">
      <c r="A1644" s="50">
        <f t="shared" si="359"/>
        <v>1644</v>
      </c>
      <c r="B1644" s="49">
        <f t="shared" si="360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4824</v>
      </c>
      <c r="M1644" s="57" t="s">
        <v>4881</v>
      </c>
      <c r="N1644" s="57"/>
      <c r="O1644" s="57"/>
      <c r="P1644" s="56" t="s">
        <v>2751</v>
      </c>
      <c r="Q1644" s="13"/>
      <c r="R1644"/>
      <c r="S1644" t="str">
        <f t="shared" si="363"/>
        <v/>
      </c>
      <c r="T1644" t="str">
        <f>IF(ISNA(VLOOKUP(AF1644,#REF!,1)),"//","")</f>
        <v/>
      </c>
      <c r="U1644"/>
      <c r="V1644" t="e">
        <f t="shared" si="354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1"/>
        <v>"ISM?"</v>
      </c>
      <c r="AA1644" s="25" t="str">
        <f t="shared" si="355"/>
        <v>ISM?</v>
      </c>
      <c r="AB1644" s="1">
        <f t="shared" si="362"/>
        <v>1606</v>
      </c>
      <c r="AC1644" t="str">
        <f t="shared" si="356"/>
        <v>ITM_ISM</v>
      </c>
      <c r="AD1644" s="136" t="str">
        <f>IF(ISNA(VLOOKUP(AA1644,Sheet2!J:J,1,0)),"//","")</f>
        <v>//</v>
      </c>
      <c r="AF1644" s="94" t="str">
        <f t="shared" si="357"/>
        <v>ISM?</v>
      </c>
      <c r="AG1644" t="b">
        <f t="shared" si="358"/>
        <v>1</v>
      </c>
    </row>
    <row r="1645" spans="1:33">
      <c r="A1645" s="50">
        <f t="shared" si="359"/>
        <v>1645</v>
      </c>
      <c r="B1645" s="49">
        <f t="shared" si="360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4824</v>
      </c>
      <c r="M1645" s="57" t="s">
        <v>4881</v>
      </c>
      <c r="N1645" s="57"/>
      <c r="O1645" s="57"/>
      <c r="P1645" s="56" t="s">
        <v>1892</v>
      </c>
      <c r="Q1645" s="13"/>
      <c r="R1645"/>
      <c r="S1645" t="str">
        <f t="shared" si="363"/>
        <v/>
      </c>
      <c r="T1645" t="str">
        <f>IF(ISNA(VLOOKUP(AF1645,#REF!,1)),"//","")</f>
        <v/>
      </c>
      <c r="U1645"/>
      <c r="V1645" t="e">
        <f t="shared" si="354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1"/>
        <v>"S" STD_SUB_M STD_SUB_W</v>
      </c>
      <c r="AA1645" s="25" t="str">
        <f t="shared" si="355"/>
        <v>SMW</v>
      </c>
      <c r="AB1645" s="1">
        <f t="shared" si="362"/>
        <v>1607</v>
      </c>
      <c r="AC1645" t="str">
        <f t="shared" si="356"/>
        <v>ITM_SMW</v>
      </c>
      <c r="AD1645" s="136" t="str">
        <f>IF(ISNA(VLOOKUP(AA1645,Sheet2!J:J,1,0)),"//","")</f>
        <v>//</v>
      </c>
      <c r="AF1645" s="94" t="str">
        <f t="shared" si="357"/>
        <v>SMW</v>
      </c>
      <c r="AG1645" t="b">
        <f t="shared" si="358"/>
        <v>1</v>
      </c>
    </row>
    <row r="1646" spans="1:33">
      <c r="A1646" s="50">
        <f t="shared" si="359"/>
        <v>1646</v>
      </c>
      <c r="B1646" s="49">
        <f t="shared" si="360"/>
        <v>1608</v>
      </c>
      <c r="C1646" s="53" t="s">
        <v>4715</v>
      </c>
      <c r="D1646" s="53" t="s">
        <v>4774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4824</v>
      </c>
      <c r="M1646" s="57" t="s">
        <v>4886</v>
      </c>
      <c r="N1646" s="57"/>
      <c r="O1646" s="57"/>
      <c r="P1646" s="56" t="s">
        <v>1893</v>
      </c>
      <c r="Q1646" s="13"/>
      <c r="R1646"/>
      <c r="S1646" t="str">
        <f t="shared" si="363"/>
        <v/>
      </c>
      <c r="T1646" t="str">
        <f>IF(ISNA(VLOOKUP(AF1646,#REF!,1)),"//","")</f>
        <v/>
      </c>
      <c r="U1646"/>
      <c r="V1646" t="e">
        <f t="shared" si="354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1"/>
        <v>"SOLVE"</v>
      </c>
      <c r="AA1646" s="25" t="str">
        <f t="shared" si="355"/>
        <v>SOLVE</v>
      </c>
      <c r="AB1646" s="1">
        <f t="shared" si="362"/>
        <v>1608</v>
      </c>
      <c r="AC1646" t="str">
        <f t="shared" si="356"/>
        <v>ITM_SOLVE</v>
      </c>
      <c r="AD1646" s="136" t="str">
        <f>IF(ISNA(VLOOKUP(AA1646,Sheet2!J:J,1,0)),"//","")</f>
        <v>//</v>
      </c>
      <c r="AF1646" s="94" t="str">
        <f t="shared" si="357"/>
        <v>SOLVE</v>
      </c>
      <c r="AG1646" t="b">
        <f t="shared" si="358"/>
        <v>1</v>
      </c>
    </row>
    <row r="1647" spans="1:33">
      <c r="A1647" s="50">
        <f t="shared" si="359"/>
        <v>1647</v>
      </c>
      <c r="B1647" s="49">
        <f t="shared" si="360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4824</v>
      </c>
      <c r="M1647" s="57" t="s">
        <v>4881</v>
      </c>
      <c r="N1647" s="57"/>
      <c r="O1647" s="57"/>
      <c r="P1647" s="56" t="s">
        <v>1897</v>
      </c>
      <c r="Q1647" s="13"/>
      <c r="R1647"/>
      <c r="S1647" t="str">
        <f t="shared" si="363"/>
        <v/>
      </c>
      <c r="T1647" t="str">
        <f>IF(ISNA(VLOOKUP(AF1647,#REF!,1)),"//","")</f>
        <v/>
      </c>
      <c r="U1647"/>
      <c r="V1647" t="e">
        <f t="shared" si="354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1"/>
        <v>"SSIZE?"</v>
      </c>
      <c r="AA1647" s="25" t="str">
        <f t="shared" si="355"/>
        <v>SSIZE?</v>
      </c>
      <c r="AB1647" s="1">
        <f t="shared" si="362"/>
        <v>1609</v>
      </c>
      <c r="AC1647" t="str">
        <f t="shared" si="356"/>
        <v>ITM_SSIZE</v>
      </c>
      <c r="AD1647" s="136" t="str">
        <f>IF(ISNA(VLOOKUP(AA1647,Sheet2!J:J,1,0)),"//","")</f>
        <v>//</v>
      </c>
      <c r="AF1647" s="94" t="str">
        <f t="shared" si="357"/>
        <v>SSIZE?</v>
      </c>
      <c r="AG1647" t="b">
        <f t="shared" si="358"/>
        <v>1</v>
      </c>
    </row>
    <row r="1648" spans="1:33">
      <c r="A1648" s="50">
        <f t="shared" si="359"/>
        <v>1648</v>
      </c>
      <c r="B1648" s="49">
        <f t="shared" si="360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4824</v>
      </c>
      <c r="M1648" s="57" t="s">
        <v>4883</v>
      </c>
      <c r="N1648" s="57"/>
      <c r="O1648" s="57"/>
      <c r="P1648" s="56" t="s">
        <v>1899</v>
      </c>
      <c r="Q1648" s="13"/>
      <c r="R1648"/>
      <c r="S1648" t="str">
        <f t="shared" si="363"/>
        <v/>
      </c>
      <c r="T1648" t="str">
        <f>IF(ISNA(VLOOKUP(AF1648,#REF!,1)),"//","")</f>
        <v/>
      </c>
      <c r="U1648"/>
      <c r="V1648" t="e">
        <f t="shared" si="354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1"/>
        <v>"STATUS"</v>
      </c>
      <c r="AA1648" s="25" t="str">
        <f t="shared" si="355"/>
        <v>STATUS</v>
      </c>
      <c r="AB1648" s="1">
        <f t="shared" si="362"/>
        <v>1610</v>
      </c>
      <c r="AC1648" t="str">
        <f t="shared" si="356"/>
        <v>ITM_STATUS</v>
      </c>
      <c r="AD1648" s="136" t="str">
        <f>IF(ISNA(VLOOKUP(AA1648,Sheet2!J:J,1,0)),"//","")</f>
        <v>//</v>
      </c>
      <c r="AF1648" s="94" t="str">
        <f t="shared" si="357"/>
        <v>STATUS</v>
      </c>
      <c r="AG1648" t="b">
        <f t="shared" si="358"/>
        <v>1</v>
      </c>
    </row>
    <row r="1649" spans="1:33">
      <c r="A1649" s="50">
        <f t="shared" si="359"/>
        <v>1649</v>
      </c>
      <c r="B1649" s="49">
        <f t="shared" si="360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4824</v>
      </c>
      <c r="M1649" s="57" t="s">
        <v>4886</v>
      </c>
      <c r="N1649" s="57"/>
      <c r="O1649" s="57"/>
      <c r="P1649" s="56" t="s">
        <v>1902</v>
      </c>
      <c r="Q1649" s="13"/>
      <c r="R1649"/>
      <c r="S1649" t="str">
        <f t="shared" si="363"/>
        <v>NOT EQUAL</v>
      </c>
      <c r="T1649" t="str">
        <f>IF(ISNA(VLOOKUP(AF1649,#REF!,1)),"//","")</f>
        <v/>
      </c>
      <c r="U1649"/>
      <c r="V1649" t="e">
        <f t="shared" si="354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1"/>
        <v>"STOCFG"</v>
      </c>
      <c r="AA1649" s="25" t="str">
        <f t="shared" si="355"/>
        <v>STOCFG</v>
      </c>
      <c r="AB1649" s="1">
        <f t="shared" si="362"/>
        <v>1611</v>
      </c>
      <c r="AC1649" t="str">
        <f t="shared" si="356"/>
        <v>ITM_STOCFG</v>
      </c>
      <c r="AD1649" s="136" t="str">
        <f>IF(ISNA(VLOOKUP(AA1649,Sheet2!J:J,1,0)),"//","")</f>
        <v>//</v>
      </c>
      <c r="AF1649" s="94" t="str">
        <f t="shared" si="357"/>
        <v>STOCFG</v>
      </c>
      <c r="AG1649" t="b">
        <f t="shared" si="358"/>
        <v>1</v>
      </c>
    </row>
    <row r="1650" spans="1:33">
      <c r="A1650" s="50">
        <f t="shared" si="359"/>
        <v>1650</v>
      </c>
      <c r="B1650" s="49">
        <f t="shared" si="360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4824</v>
      </c>
      <c r="M1650" s="57" t="s">
        <v>4881</v>
      </c>
      <c r="N1650" s="57"/>
      <c r="O1650" s="57"/>
      <c r="P1650" s="56" t="s">
        <v>1903</v>
      </c>
      <c r="Q1650" s="13"/>
      <c r="R1650"/>
      <c r="S1650" t="str">
        <f t="shared" si="363"/>
        <v/>
      </c>
      <c r="T1650" t="str">
        <f>IF(ISNA(VLOOKUP(AF1650,#REF!,1)),"//","")</f>
        <v/>
      </c>
      <c r="U1650"/>
      <c r="V1650" t="e">
        <f t="shared" si="354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1"/>
        <v>"STOEL"</v>
      </c>
      <c r="AA1650" s="25" t="str">
        <f t="shared" si="355"/>
        <v>STOEL</v>
      </c>
      <c r="AB1650" s="1">
        <f t="shared" si="362"/>
        <v>1612</v>
      </c>
      <c r="AC1650" t="str">
        <f t="shared" si="356"/>
        <v>ITM_STOEL</v>
      </c>
      <c r="AD1650" s="136" t="str">
        <f>IF(ISNA(VLOOKUP(AA1650,Sheet2!J:J,1,0)),"//","")</f>
        <v/>
      </c>
      <c r="AF1650" s="94" t="str">
        <f t="shared" si="357"/>
        <v>STOEL</v>
      </c>
      <c r="AG1650" t="b">
        <f t="shared" si="358"/>
        <v>1</v>
      </c>
    </row>
    <row r="1651" spans="1:33">
      <c r="A1651" s="50">
        <f t="shared" si="359"/>
        <v>1651</v>
      </c>
      <c r="B1651" s="49">
        <f t="shared" si="360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4824</v>
      </c>
      <c r="M1651" s="57" t="s">
        <v>4881</v>
      </c>
      <c r="N1651" s="57"/>
      <c r="O1651" s="57"/>
      <c r="P1651" s="56" t="s">
        <v>1904</v>
      </c>
      <c r="Q1651" s="13"/>
      <c r="R1651"/>
      <c r="S1651" t="str">
        <f t="shared" si="363"/>
        <v/>
      </c>
      <c r="T1651" t="str">
        <f>IF(ISNA(VLOOKUP(AF1651,#REF!,1)),"//","")</f>
        <v/>
      </c>
      <c r="U1651"/>
      <c r="V1651" t="e">
        <f t="shared" si="354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1"/>
        <v>"STOIJ"</v>
      </c>
      <c r="AA1651" s="25" t="str">
        <f t="shared" si="355"/>
        <v>STOIJ</v>
      </c>
      <c r="AB1651" s="1">
        <f t="shared" si="362"/>
        <v>1613</v>
      </c>
      <c r="AC1651" t="str">
        <f t="shared" si="356"/>
        <v>ITM_STOIJ</v>
      </c>
      <c r="AD1651" s="136" t="str">
        <f>IF(ISNA(VLOOKUP(AA1651,Sheet2!J:J,1,0)),"//","")</f>
        <v/>
      </c>
      <c r="AF1651" s="94" t="str">
        <f t="shared" si="357"/>
        <v>STOIJ</v>
      </c>
      <c r="AG1651" t="b">
        <f t="shared" si="358"/>
        <v>1</v>
      </c>
    </row>
    <row r="1652" spans="1:33">
      <c r="A1652" s="50">
        <f t="shared" si="359"/>
        <v>1652</v>
      </c>
      <c r="B1652" s="49">
        <f t="shared" si="360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4824</v>
      </c>
      <c r="M1652" s="57" t="s">
        <v>4881</v>
      </c>
      <c r="N1652" s="57"/>
      <c r="O1652" s="57"/>
      <c r="P1652" s="56" t="s">
        <v>1671</v>
      </c>
      <c r="Q1652" s="13"/>
      <c r="R1652"/>
      <c r="S1652" t="str">
        <f t="shared" si="363"/>
        <v/>
      </c>
      <c r="T1652" t="str">
        <f>IF(ISNA(VLOOKUP(AF1652,#REF!,1)),"//","")</f>
        <v/>
      </c>
      <c r="U1652"/>
      <c r="V1652" t="e">
        <f t="shared" si="354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1"/>
        <v>"LN(1+X)"</v>
      </c>
      <c r="AA1652" s="25" t="str">
        <f t="shared" si="355"/>
        <v>LN(1+X)</v>
      </c>
      <c r="AB1652" s="1">
        <f t="shared" si="362"/>
        <v>1614</v>
      </c>
      <c r="AC1652" t="str">
        <f t="shared" si="356"/>
        <v>ITM_LN1X</v>
      </c>
      <c r="AD1652" s="136" t="str">
        <f>IF(ISNA(VLOOKUP(AA1652,Sheet2!J:J,1,0)),"//","")</f>
        <v/>
      </c>
      <c r="AF1652" s="94" t="str">
        <f t="shared" si="357"/>
        <v>LN(1+X)</v>
      </c>
      <c r="AG1652" t="b">
        <f t="shared" si="358"/>
        <v>1</v>
      </c>
    </row>
    <row r="1653" spans="1:33">
      <c r="A1653" s="50">
        <f t="shared" si="359"/>
        <v>1653</v>
      </c>
      <c r="B1653" s="49">
        <f t="shared" si="360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4824</v>
      </c>
      <c r="M1653" s="57" t="s">
        <v>4886</v>
      </c>
      <c r="N1653" s="57"/>
      <c r="O1653" s="57"/>
      <c r="P1653" s="56" t="s">
        <v>1906</v>
      </c>
      <c r="Q1653" s="13"/>
      <c r="R1653"/>
      <c r="S1653" t="str">
        <f t="shared" si="363"/>
        <v/>
      </c>
      <c r="T1653" t="str">
        <f>IF(ISNA(VLOOKUP(AF1653,#REF!,1)),"//","")</f>
        <v/>
      </c>
      <c r="U1653"/>
      <c r="V1653" t="e">
        <f t="shared" si="354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1"/>
        <v>"STOS"</v>
      </c>
      <c r="AA1653" s="25" t="str">
        <f t="shared" si="355"/>
        <v>STOS</v>
      </c>
      <c r="AB1653" s="1">
        <f t="shared" si="362"/>
        <v>1615</v>
      </c>
      <c r="AC1653" t="str">
        <f t="shared" si="356"/>
        <v>ITM_STOS</v>
      </c>
      <c r="AD1653" s="136" t="str">
        <f>IF(ISNA(VLOOKUP(AA1653,Sheet2!J:J,1,0)),"//","")</f>
        <v>//</v>
      </c>
      <c r="AF1653" s="94" t="str">
        <f t="shared" si="357"/>
        <v>STOS</v>
      </c>
      <c r="AG1653" t="b">
        <f t="shared" si="358"/>
        <v>1</v>
      </c>
    </row>
    <row r="1654" spans="1:33">
      <c r="A1654" s="50">
        <f t="shared" si="359"/>
        <v>1654</v>
      </c>
      <c r="B1654" s="49">
        <f t="shared" si="360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4824</v>
      </c>
      <c r="M1654" s="57" t="s">
        <v>4881</v>
      </c>
      <c r="N1654" s="57"/>
      <c r="O1654" s="57"/>
      <c r="P1654" s="56" t="s">
        <v>1913</v>
      </c>
      <c r="Q1654" s="13"/>
      <c r="R1654"/>
      <c r="S1654" t="str">
        <f t="shared" si="363"/>
        <v/>
      </c>
      <c r="T1654" t="str">
        <f>IF(ISNA(VLOOKUP(AF1654,#REF!,1)),"//","")</f>
        <v/>
      </c>
      <c r="U1654"/>
      <c r="V1654" t="e">
        <f t="shared" si="354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1"/>
        <v>"SUM"</v>
      </c>
      <c r="AA1654" s="25" t="str">
        <f t="shared" si="355"/>
        <v>SUM</v>
      </c>
      <c r="AB1654" s="1">
        <f t="shared" si="362"/>
        <v>1616</v>
      </c>
      <c r="AC1654" t="str">
        <f t="shared" si="356"/>
        <v>ITM_SUM</v>
      </c>
      <c r="AD1654" s="136" t="str">
        <f>IF(ISNA(VLOOKUP(AA1654,Sheet2!J:J,1,0)),"//","")</f>
        <v>//</v>
      </c>
      <c r="AF1654" s="94" t="str">
        <f t="shared" si="357"/>
        <v>SUM</v>
      </c>
      <c r="AG1654" t="b">
        <f t="shared" si="358"/>
        <v>1</v>
      </c>
    </row>
    <row r="1655" spans="1:33">
      <c r="A1655" s="50">
        <f t="shared" si="359"/>
        <v>1655</v>
      </c>
      <c r="B1655" s="49">
        <f t="shared" si="360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4824</v>
      </c>
      <c r="M1655" s="57" t="s">
        <v>4881</v>
      </c>
      <c r="N1655" s="57"/>
      <c r="O1655" s="57"/>
      <c r="P1655" s="56" t="s">
        <v>1914</v>
      </c>
      <c r="Q1655" s="13"/>
      <c r="R1655"/>
      <c r="S1655" t="str">
        <f t="shared" si="363"/>
        <v/>
      </c>
      <c r="T1655" t="str">
        <f>IF(ISNA(VLOOKUP(AF1655,#REF!,1)),"//","")</f>
        <v/>
      </c>
      <c r="U1655"/>
      <c r="V1655" t="e">
        <f t="shared" si="354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1"/>
        <v>"S" STD_SUB_W</v>
      </c>
      <c r="AA1655" s="25" t="str">
        <f t="shared" si="355"/>
        <v>SW</v>
      </c>
      <c r="AB1655" s="1">
        <f t="shared" si="362"/>
        <v>1617</v>
      </c>
      <c r="AC1655" t="str">
        <f t="shared" si="356"/>
        <v>ITM_SW</v>
      </c>
      <c r="AD1655" s="136" t="str">
        <f>IF(ISNA(VLOOKUP(AA1655,Sheet2!J:J,1,0)),"//","")</f>
        <v>//</v>
      </c>
      <c r="AF1655" s="94" t="str">
        <f t="shared" si="357"/>
        <v>SW</v>
      </c>
      <c r="AG1655" t="b">
        <f t="shared" si="358"/>
        <v>1</v>
      </c>
    </row>
    <row r="1656" spans="1:33">
      <c r="A1656" s="50">
        <f t="shared" si="359"/>
        <v>1656</v>
      </c>
      <c r="B1656" s="49">
        <f t="shared" si="360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4824</v>
      </c>
      <c r="M1656" s="57" t="s">
        <v>4881</v>
      </c>
      <c r="N1656" s="57"/>
      <c r="O1656" s="57"/>
      <c r="P1656" s="56" t="s">
        <v>1915</v>
      </c>
      <c r="Q1656" s="13"/>
      <c r="R1656"/>
      <c r="S1656" t="str">
        <f t="shared" si="363"/>
        <v/>
      </c>
      <c r="T1656" t="str">
        <f>IF(ISNA(VLOOKUP(AF1656,#REF!,1)),"//","")</f>
        <v/>
      </c>
      <c r="U1656"/>
      <c r="V1656" t="e">
        <f t="shared" si="354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1"/>
        <v>"S" STD_SUB_X STD_SUB_Y</v>
      </c>
      <c r="AA1656" s="25" t="str">
        <f t="shared" si="355"/>
        <v>SXY</v>
      </c>
      <c r="AB1656" s="1">
        <f t="shared" si="362"/>
        <v>1618</v>
      </c>
      <c r="AC1656" t="str">
        <f t="shared" si="356"/>
        <v>ITM_SXY</v>
      </c>
      <c r="AD1656" s="136" t="str">
        <f>IF(ISNA(VLOOKUP(AA1656,Sheet2!J:J,1,0)),"//","")</f>
        <v>//</v>
      </c>
      <c r="AF1656" s="94" t="str">
        <f t="shared" si="357"/>
        <v>SXY</v>
      </c>
      <c r="AG1656" t="b">
        <f t="shared" si="358"/>
        <v>1</v>
      </c>
    </row>
    <row r="1657" spans="1:33">
      <c r="A1657" s="50">
        <f t="shared" si="359"/>
        <v>1657</v>
      </c>
      <c r="B1657" s="49">
        <f t="shared" si="360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4824</v>
      </c>
      <c r="M1657" s="57" t="s">
        <v>4882</v>
      </c>
      <c r="N1657" s="57"/>
      <c r="O1657" s="57"/>
      <c r="P1657" s="56" t="s">
        <v>1921</v>
      </c>
      <c r="Q1657" s="13"/>
      <c r="R1657"/>
      <c r="S1657" t="str">
        <f t="shared" si="363"/>
        <v/>
      </c>
      <c r="T1657" t="str">
        <f>IF(ISNA(VLOOKUP(AF1657,#REF!,1)),"//","")</f>
        <v/>
      </c>
      <c r="U1657"/>
      <c r="V1657" t="e">
        <f t="shared" si="354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1"/>
        <v>"TDISP"</v>
      </c>
      <c r="AA1657" s="25" t="str">
        <f t="shared" si="355"/>
        <v>TDISP</v>
      </c>
      <c r="AB1657" s="1">
        <f t="shared" si="362"/>
        <v>1619</v>
      </c>
      <c r="AC1657" t="str">
        <f t="shared" si="356"/>
        <v>ITM_TDISP</v>
      </c>
      <c r="AD1657" s="136" t="str">
        <f>IF(ISNA(VLOOKUP(AA1657,Sheet2!J:J,1,0)),"//","")</f>
        <v>//</v>
      </c>
      <c r="AF1657" s="94" t="str">
        <f t="shared" si="357"/>
        <v>TDISP</v>
      </c>
      <c r="AG1657" t="b">
        <f t="shared" si="358"/>
        <v>1</v>
      </c>
    </row>
    <row r="1658" spans="1:33">
      <c r="A1658" s="50">
        <f t="shared" si="359"/>
        <v>1658</v>
      </c>
      <c r="B1658" s="49">
        <f t="shared" si="360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4824</v>
      </c>
      <c r="M1658" s="57" t="s">
        <v>4881</v>
      </c>
      <c r="N1658" s="57"/>
      <c r="O1658" s="57"/>
      <c r="P1658" s="56" t="s">
        <v>1923</v>
      </c>
      <c r="Q1658" s="13"/>
      <c r="R1658"/>
      <c r="S1658" t="str">
        <f t="shared" si="363"/>
        <v/>
      </c>
      <c r="T1658" t="str">
        <f>IF(ISNA(VLOOKUP(AF1658,#REF!,1)),"//","")</f>
        <v/>
      </c>
      <c r="U1658"/>
      <c r="V1658" t="e">
        <f t="shared" si="354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1"/>
        <v>"TICKS"</v>
      </c>
      <c r="AA1658" s="25" t="str">
        <f t="shared" si="355"/>
        <v>TICKS</v>
      </c>
      <c r="AB1658" s="1">
        <f t="shared" si="362"/>
        <v>1620</v>
      </c>
      <c r="AC1658" t="str">
        <f t="shared" si="356"/>
        <v>ITM_TICKS</v>
      </c>
      <c r="AD1658" s="136" t="str">
        <f>IF(ISNA(VLOOKUP(AA1658,Sheet2!J:J,1,0)),"//","")</f>
        <v/>
      </c>
      <c r="AF1658" s="94" t="str">
        <f t="shared" si="357"/>
        <v>TICKS</v>
      </c>
      <c r="AG1658" t="b">
        <f t="shared" si="358"/>
        <v>1</v>
      </c>
    </row>
    <row r="1659" spans="1:33">
      <c r="A1659" s="50">
        <f t="shared" si="359"/>
        <v>1659</v>
      </c>
      <c r="B1659" s="49">
        <f t="shared" si="360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4824</v>
      </c>
      <c r="M1659" s="57" t="s">
        <v>4881</v>
      </c>
      <c r="N1659" s="57"/>
      <c r="O1659" s="57"/>
      <c r="P1659" s="56" t="s">
        <v>1924</v>
      </c>
      <c r="Q1659" s="13"/>
      <c r="R1659"/>
      <c r="S1659" t="str">
        <f t="shared" si="363"/>
        <v/>
      </c>
      <c r="T1659" t="str">
        <f>IF(ISNA(VLOOKUP(AF1659,#REF!,1)),"//","")</f>
        <v/>
      </c>
      <c r="U1659"/>
      <c r="V1659" t="e">
        <f t="shared" si="354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1"/>
        <v>"TIME"</v>
      </c>
      <c r="AA1659" s="25" t="str">
        <f t="shared" si="355"/>
        <v>TIME</v>
      </c>
      <c r="AB1659" s="1">
        <f t="shared" si="362"/>
        <v>1621</v>
      </c>
      <c r="AC1659" t="str">
        <f t="shared" si="356"/>
        <v>ITM_TIME</v>
      </c>
      <c r="AD1659" s="136" t="str">
        <f>IF(ISNA(VLOOKUP(AA1659,Sheet2!J:J,1,0)),"//","")</f>
        <v>//</v>
      </c>
      <c r="AF1659" s="94" t="str">
        <f t="shared" si="357"/>
        <v>TIME</v>
      </c>
      <c r="AG1659" t="b">
        <f t="shared" si="358"/>
        <v>1</v>
      </c>
    </row>
    <row r="1660" spans="1:33">
      <c r="A1660" s="50">
        <f t="shared" si="359"/>
        <v>1660</v>
      </c>
      <c r="B1660" s="49">
        <f t="shared" si="360"/>
        <v>1622</v>
      </c>
      <c r="C1660" s="53" t="s">
        <v>4840</v>
      </c>
      <c r="D1660" s="61" t="s">
        <v>2819</v>
      </c>
      <c r="E1660" s="58" t="s">
        <v>4949</v>
      </c>
      <c r="F1660" s="58" t="s">
        <v>4949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4824</v>
      </c>
      <c r="M1660" s="57" t="s">
        <v>4883</v>
      </c>
      <c r="N1660" s="57"/>
      <c r="O1660" s="57"/>
      <c r="P1660" s="56" t="s">
        <v>1925</v>
      </c>
      <c r="Q1660" s="13"/>
      <c r="R1660"/>
      <c r="S1660" t="str">
        <f t="shared" si="363"/>
        <v/>
      </c>
      <c r="T1660" t="str">
        <f>IF(ISNA(VLOOKUP(AF1660,#REF!,1)),"//","")</f>
        <v/>
      </c>
      <c r="U1660"/>
      <c r="V1660" t="e">
        <f t="shared" si="354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1"/>
        <v>"STOPW"</v>
      </c>
      <c r="AA1660" s="25" t="str">
        <f t="shared" si="355"/>
        <v>STOPW</v>
      </c>
      <c r="AB1660" s="1">
        <f t="shared" si="362"/>
        <v>1622</v>
      </c>
      <c r="AC1660" t="str">
        <f t="shared" si="356"/>
        <v>ITM_TIMER</v>
      </c>
      <c r="AD1660" s="136" t="str">
        <f>IF(ISNA(VLOOKUP(AA1660,Sheet2!J:J,1,0)),"//","")</f>
        <v>//</v>
      </c>
      <c r="AF1660" s="94" t="str">
        <f t="shared" si="357"/>
        <v>STOPW</v>
      </c>
      <c r="AG1660" t="b">
        <f t="shared" si="358"/>
        <v>1</v>
      </c>
    </row>
    <row r="1661" spans="1:33">
      <c r="A1661" s="50">
        <f t="shared" si="359"/>
        <v>1661</v>
      </c>
      <c r="B1661" s="49">
        <f t="shared" si="360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4825</v>
      </c>
      <c r="M1661" s="57" t="s">
        <v>4881</v>
      </c>
      <c r="N1661" s="57"/>
      <c r="O1661" s="57"/>
      <c r="P1661" s="56" t="s">
        <v>4045</v>
      </c>
      <c r="Q1661" s="13"/>
      <c r="R1661"/>
      <c r="S1661" t="str">
        <f t="shared" si="363"/>
        <v/>
      </c>
      <c r="T1661" t="str">
        <f>IF(ISNA(VLOOKUP(AF1661,#REF!,1)),"//","")</f>
        <v/>
      </c>
      <c r="U1661"/>
      <c r="V1661" t="e">
        <f t="shared" si="354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1"/>
        <v>"T" STD_SUB_N</v>
      </c>
      <c r="AA1661" s="25" t="str">
        <f t="shared" si="355"/>
        <v>TN</v>
      </c>
      <c r="AB1661" s="1">
        <f t="shared" si="362"/>
        <v>1623</v>
      </c>
      <c r="AC1661" t="str">
        <f t="shared" si="356"/>
        <v>ITM_Tn</v>
      </c>
      <c r="AD1661" s="136" t="str">
        <f>IF(ISNA(VLOOKUP(AA1661,Sheet2!J:J,1,0)),"//","")</f>
        <v>//</v>
      </c>
      <c r="AF1661" s="94" t="str">
        <f t="shared" si="357"/>
        <v>TN</v>
      </c>
      <c r="AG1661" t="b">
        <f t="shared" si="358"/>
        <v>1</v>
      </c>
    </row>
    <row r="1662" spans="1:33">
      <c r="A1662" s="50">
        <f t="shared" si="359"/>
        <v>1662</v>
      </c>
      <c r="B1662" s="49">
        <f t="shared" si="360"/>
        <v>1624</v>
      </c>
      <c r="C1662" s="53" t="s">
        <v>4689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4824</v>
      </c>
      <c r="M1662" s="57" t="s">
        <v>4882</v>
      </c>
      <c r="N1662" s="57"/>
      <c r="O1662" s="57"/>
      <c r="P1662" s="56" t="s">
        <v>1927</v>
      </c>
      <c r="Q1662" s="13"/>
      <c r="R1662"/>
      <c r="S1662" t="str">
        <f t="shared" si="363"/>
        <v/>
      </c>
      <c r="T1662" t="str">
        <f>IF(ISNA(VLOOKUP(AF1662,#REF!,1)),"//","")</f>
        <v/>
      </c>
      <c r="U1662"/>
      <c r="V1662" t="e">
        <f t="shared" si="354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1"/>
        <v/>
      </c>
      <c r="AA1662" s="25" t="str">
        <f t="shared" si="355"/>
        <v/>
      </c>
      <c r="AB1662" s="1">
        <f t="shared" si="362"/>
        <v>1624</v>
      </c>
      <c r="AC1662" t="str">
        <f t="shared" si="356"/>
        <v>ITM_TONE</v>
      </c>
      <c r="AD1662" s="136" t="str">
        <f>IF(ISNA(VLOOKUP(AA1662,Sheet2!J:J,1,0)),"//","")</f>
        <v/>
      </c>
      <c r="AF1662" s="94" t="str">
        <f t="shared" si="357"/>
        <v/>
      </c>
      <c r="AG1662" t="b">
        <f t="shared" si="358"/>
        <v>1</v>
      </c>
    </row>
    <row r="1663" spans="1:33">
      <c r="A1663" s="50">
        <f t="shared" si="359"/>
        <v>1663</v>
      </c>
      <c r="B1663" s="49">
        <f t="shared" si="360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4824</v>
      </c>
      <c r="M1663" s="57" t="s">
        <v>4886</v>
      </c>
      <c r="N1663" s="57"/>
      <c r="O1663" s="57"/>
      <c r="P1663" s="56" t="s">
        <v>1940</v>
      </c>
      <c r="Q1663" s="13"/>
      <c r="R1663"/>
      <c r="S1663" t="str">
        <f t="shared" si="363"/>
        <v/>
      </c>
      <c r="T1663" t="str">
        <f>IF(ISNA(VLOOKUP(AF1663,#REF!,1)),"//","")</f>
        <v/>
      </c>
      <c r="U1663"/>
      <c r="V1663" t="e">
        <f t="shared" si="354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1"/>
        <v>"T" STD_LEFT_RIGHT_ARROWS</v>
      </c>
      <c r="AA1663" s="25" t="str">
        <f t="shared" si="355"/>
        <v>T&lt;&gt;</v>
      </c>
      <c r="AB1663" s="1">
        <f t="shared" si="362"/>
        <v>1625</v>
      </c>
      <c r="AC1663" t="str">
        <f t="shared" si="356"/>
        <v>ITM_Tex</v>
      </c>
      <c r="AD1663" s="136" t="str">
        <f>IF(ISNA(VLOOKUP(AA1663,Sheet2!J:J,1,0)),"//","")</f>
        <v>//</v>
      </c>
      <c r="AF1663" s="94" t="str">
        <f t="shared" si="357"/>
        <v>T&lt;&gt;</v>
      </c>
      <c r="AG1663" t="b">
        <f t="shared" si="358"/>
        <v>1</v>
      </c>
    </row>
    <row r="1664" spans="1:33">
      <c r="A1664" s="50">
        <f t="shared" si="359"/>
        <v>1664</v>
      </c>
      <c r="B1664" s="49">
        <f t="shared" si="360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4824</v>
      </c>
      <c r="M1664" s="57" t="s">
        <v>4881</v>
      </c>
      <c r="N1664" s="57"/>
      <c r="O1664" s="57"/>
      <c r="P1664" s="56" t="s">
        <v>1941</v>
      </c>
      <c r="Q1664" s="13"/>
      <c r="R1664"/>
      <c r="S1664" t="str">
        <f t="shared" si="363"/>
        <v/>
      </c>
      <c r="T1664" t="str">
        <f>IF(ISNA(VLOOKUP(AF1664,#REF!,1)),"//","")</f>
        <v/>
      </c>
      <c r="U1664"/>
      <c r="V1664" t="e">
        <f t="shared" si="354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1"/>
        <v>"ULP?"</v>
      </c>
      <c r="AA1664" s="25" t="str">
        <f t="shared" si="355"/>
        <v>ULP?</v>
      </c>
      <c r="AB1664" s="1">
        <f t="shared" si="362"/>
        <v>1626</v>
      </c>
      <c r="AC1664" t="str">
        <f t="shared" si="356"/>
        <v>ITM_ULP</v>
      </c>
      <c r="AD1664" s="136" t="str">
        <f>IF(ISNA(VLOOKUP(AA1664,Sheet2!J:J,1,0)),"//","")</f>
        <v>//</v>
      </c>
      <c r="AF1664" s="94" t="str">
        <f t="shared" si="357"/>
        <v>ULP?</v>
      </c>
      <c r="AG1664" t="b">
        <f t="shared" si="358"/>
        <v>1</v>
      </c>
    </row>
    <row r="1665" spans="1:33">
      <c r="A1665" s="50">
        <f t="shared" si="359"/>
        <v>1665</v>
      </c>
      <c r="B1665" s="49">
        <f t="shared" si="360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4825</v>
      </c>
      <c r="M1665" s="57" t="s">
        <v>4881</v>
      </c>
      <c r="N1665" s="57"/>
      <c r="O1665" s="57"/>
      <c r="P1665" s="56" t="s">
        <v>4046</v>
      </c>
      <c r="Q1665" s="13"/>
      <c r="R1665"/>
      <c r="S1665" t="str">
        <f t="shared" si="363"/>
        <v/>
      </c>
      <c r="T1665" t="str">
        <f>IF(ISNA(VLOOKUP(AF1665,#REF!,1)),"//","")</f>
        <v/>
      </c>
      <c r="U1665"/>
      <c r="V1665" t="e">
        <f t="shared" si="354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1"/>
        <v>"U" STD_SUB_N</v>
      </c>
      <c r="AA1665" s="25" t="str">
        <f t="shared" si="355"/>
        <v>UN</v>
      </c>
      <c r="AB1665" s="1">
        <f t="shared" si="362"/>
        <v>1627</v>
      </c>
      <c r="AC1665" t="str">
        <f t="shared" si="356"/>
        <v>ITM_Un</v>
      </c>
      <c r="AD1665" s="136" t="str">
        <f>IF(ISNA(VLOOKUP(AA1665,Sheet2!J:J,1,0)),"//","")</f>
        <v>//</v>
      </c>
      <c r="AF1665" s="94" t="str">
        <f t="shared" si="357"/>
        <v>UN</v>
      </c>
      <c r="AG1665" t="b">
        <f t="shared" si="358"/>
        <v>1</v>
      </c>
    </row>
    <row r="1666" spans="1:33">
      <c r="A1666" s="50">
        <f t="shared" si="359"/>
        <v>1666</v>
      </c>
      <c r="B1666" s="49">
        <f t="shared" si="360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4824</v>
      </c>
      <c r="M1666" s="57" t="s">
        <v>4881</v>
      </c>
      <c r="N1666" s="57"/>
      <c r="O1666" s="57"/>
      <c r="P1666" s="56" t="s">
        <v>1942</v>
      </c>
      <c r="Q1666" s="13"/>
      <c r="R1666"/>
      <c r="S1666" t="str">
        <f t="shared" si="363"/>
        <v/>
      </c>
      <c r="T1666" t="str">
        <f>IF(ISNA(VLOOKUP(AF1666,#REF!,1)),"//","")</f>
        <v/>
      </c>
      <c r="U1666"/>
      <c r="V1666" t="e">
        <f t="shared" si="354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1"/>
        <v>"UNITV"</v>
      </c>
      <c r="AA1666" s="25" t="str">
        <f t="shared" si="355"/>
        <v>UNITV</v>
      </c>
      <c r="AB1666" s="1">
        <f t="shared" si="362"/>
        <v>1628</v>
      </c>
      <c r="AC1666" t="str">
        <f t="shared" si="356"/>
        <v>ITM_UNITV</v>
      </c>
      <c r="AD1666" s="136" t="str">
        <f>IF(ISNA(VLOOKUP(AA1666,Sheet2!J:J,1,0)),"//","")</f>
        <v>//</v>
      </c>
      <c r="AF1666" s="94" t="str">
        <f t="shared" si="357"/>
        <v>UNITV</v>
      </c>
      <c r="AG1666" t="b">
        <f t="shared" si="358"/>
        <v>1</v>
      </c>
    </row>
    <row r="1667" spans="1:33">
      <c r="A1667" s="50">
        <f t="shared" si="359"/>
        <v>1667</v>
      </c>
      <c r="B1667" s="49">
        <f t="shared" si="360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4824</v>
      </c>
      <c r="M1667" s="57" t="s">
        <v>4881</v>
      </c>
      <c r="N1667" s="57"/>
      <c r="O1667" s="57"/>
      <c r="P1667" s="56" t="s">
        <v>1943</v>
      </c>
      <c r="Q1667" s="13"/>
      <c r="R1667"/>
      <c r="S1667" t="str">
        <f t="shared" si="363"/>
        <v/>
      </c>
      <c r="T1667" t="str">
        <f>IF(ISNA(VLOOKUP(AF1667,#REF!,1)),"//","")</f>
        <v/>
      </c>
      <c r="U1667"/>
      <c r="V1667" t="e">
        <f t="shared" si="354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1"/>
        <v>"UNSIGN"</v>
      </c>
      <c r="AA1667" s="25" t="str">
        <f t="shared" si="355"/>
        <v>UNSIGN</v>
      </c>
      <c r="AB1667" s="1">
        <f t="shared" si="362"/>
        <v>1629</v>
      </c>
      <c r="AC1667" t="str">
        <f t="shared" si="356"/>
        <v>ITM_UNSIGN</v>
      </c>
      <c r="AD1667" s="136" t="str">
        <f>IF(ISNA(VLOOKUP(AA1667,Sheet2!J:J,1,0)),"//","")</f>
        <v>//</v>
      </c>
      <c r="AF1667" s="94" t="str">
        <f t="shared" si="357"/>
        <v>UNSIGN</v>
      </c>
      <c r="AG1667" t="b">
        <f t="shared" si="358"/>
        <v>1</v>
      </c>
    </row>
    <row r="1668" spans="1:33">
      <c r="A1668" s="50">
        <f t="shared" si="359"/>
        <v>1668</v>
      </c>
      <c r="B1668" s="49">
        <f t="shared" si="360"/>
        <v>1630</v>
      </c>
      <c r="C1668" s="53" t="s">
        <v>4908</v>
      </c>
      <c r="D1668" s="53" t="s">
        <v>2818</v>
      </c>
      <c r="E1668" s="58" t="s">
        <v>364</v>
      </c>
      <c r="F1668" s="58" t="s">
        <v>4945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4824</v>
      </c>
      <c r="M1668" s="57" t="s">
        <v>4885</v>
      </c>
      <c r="N1668" s="57"/>
      <c r="O1668" s="57"/>
      <c r="P1668" s="56" t="s">
        <v>1945</v>
      </c>
      <c r="Q1668" s="13"/>
      <c r="R1668"/>
      <c r="S1668" t="str">
        <f t="shared" si="363"/>
        <v/>
      </c>
      <c r="T1668" t="str">
        <f>IF(ISNA(VLOOKUP(AF1668,#REF!,1)),"//","")</f>
        <v/>
      </c>
      <c r="U1668"/>
      <c r="V1668" t="e">
        <f t="shared" si="354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1"/>
        <v/>
      </c>
      <c r="AA1668" s="25" t="str">
        <f t="shared" si="355"/>
        <v/>
      </c>
      <c r="AB1668" s="1">
        <f t="shared" si="362"/>
        <v>1630</v>
      </c>
      <c r="AC1668" t="str">
        <f t="shared" si="356"/>
        <v>ITM_VARMNU</v>
      </c>
      <c r="AD1668" s="136" t="str">
        <f>IF(ISNA(VLOOKUP(AA1668,Sheet2!J:J,1,0)),"//","")</f>
        <v/>
      </c>
      <c r="AF1668" s="94" t="str">
        <f t="shared" si="357"/>
        <v/>
      </c>
      <c r="AG1668" t="b">
        <f t="shared" si="358"/>
        <v>1</v>
      </c>
    </row>
    <row r="1669" spans="1:33">
      <c r="A1669" s="50">
        <f t="shared" si="359"/>
        <v>1669</v>
      </c>
      <c r="B1669" s="49">
        <f t="shared" si="360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4824</v>
      </c>
      <c r="M1669" s="57" t="s">
        <v>4883</v>
      </c>
      <c r="N1669" s="57"/>
      <c r="O1669" s="57"/>
      <c r="P1669" s="56" t="s">
        <v>1947</v>
      </c>
      <c r="Q1669" s="13"/>
      <c r="R1669"/>
      <c r="S1669" t="str">
        <f t="shared" si="363"/>
        <v/>
      </c>
      <c r="T1669" t="str">
        <f>IF(ISNA(VLOOKUP(AF1669,#REF!,1)),"//","")</f>
        <v/>
      </c>
      <c r="U1669"/>
      <c r="V1669" t="e">
        <f t="shared" si="354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1"/>
        <v>"VERS?"</v>
      </c>
      <c r="AA1669" s="25" t="str">
        <f t="shared" si="355"/>
        <v>VERS?</v>
      </c>
      <c r="AB1669" s="1">
        <f t="shared" si="362"/>
        <v>1631</v>
      </c>
      <c r="AC1669" t="str">
        <f t="shared" si="356"/>
        <v>ITM_VERS</v>
      </c>
      <c r="AD1669" s="136" t="str">
        <f>IF(ISNA(VLOOKUP(AA1669,Sheet2!J:J,1,0)),"//","")</f>
        <v>//</v>
      </c>
      <c r="AF1669" s="94" t="str">
        <f t="shared" si="357"/>
        <v>VERS?</v>
      </c>
      <c r="AG1669" t="b">
        <f t="shared" si="358"/>
        <v>1</v>
      </c>
    </row>
    <row r="1670" spans="1:33" s="107" customFormat="1">
      <c r="A1670" s="50">
        <f t="shared" si="359"/>
        <v>1670</v>
      </c>
      <c r="B1670" s="49">
        <f t="shared" si="360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4824</v>
      </c>
      <c r="M1670" s="57" t="s">
        <v>4881</v>
      </c>
      <c r="P1670" s="18" t="s">
        <v>2190</v>
      </c>
      <c r="Q1670" s="18"/>
      <c r="S1670" s="107" t="str">
        <f t="shared" si="363"/>
        <v/>
      </c>
      <c r="T1670" s="107" t="str">
        <f>IF(ISNA(VLOOKUP(AF1670,#REF!,1)),"//","")</f>
        <v/>
      </c>
      <c r="V1670" t="e">
        <f t="shared" si="354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1"/>
        <v>"IDIVR"</v>
      </c>
      <c r="AA1670" s="25" t="str">
        <f t="shared" si="355"/>
        <v>IDIVR</v>
      </c>
      <c r="AB1670" s="1">
        <f t="shared" si="362"/>
        <v>1632</v>
      </c>
      <c r="AC1670" t="str">
        <f t="shared" si="356"/>
        <v>ITM_IDIVR</v>
      </c>
      <c r="AD1670" s="136" t="str">
        <f>IF(ISNA(VLOOKUP(AA1670,Sheet2!J:J,1,0)),"//","")</f>
        <v>//</v>
      </c>
      <c r="AF1670" s="94" t="str">
        <f t="shared" si="357"/>
        <v>IDIVR</v>
      </c>
      <c r="AG1670" t="b">
        <f t="shared" si="358"/>
        <v>1</v>
      </c>
    </row>
    <row r="1671" spans="1:33">
      <c r="A1671" s="50">
        <f t="shared" si="359"/>
        <v>1671</v>
      </c>
      <c r="B1671" s="49">
        <f t="shared" si="360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4824</v>
      </c>
      <c r="M1671" s="57" t="s">
        <v>4881</v>
      </c>
      <c r="N1671" s="57"/>
      <c r="O1671" s="53"/>
      <c r="P1671" s="56" t="s">
        <v>1951</v>
      </c>
      <c r="Q1671" s="13"/>
      <c r="R1671"/>
      <c r="S1671" t="str">
        <f t="shared" si="363"/>
        <v/>
      </c>
      <c r="T1671" t="str">
        <f>IF(ISNA(VLOOKUP(AF1671,#REF!,1)),"//","")</f>
        <v/>
      </c>
      <c r="U1671"/>
      <c r="V1671" t="e">
        <f t="shared" ref="V1671:V1734" si="364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1"/>
        <v>"WDAY"</v>
      </c>
      <c r="AA1671" s="25" t="str">
        <f t="shared" ref="AA1671:AA1734" si="365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2"/>
        <v>1633</v>
      </c>
      <c r="AC1671" t="str">
        <f t="shared" ref="AC1671:AC1734" si="366">P1671</f>
        <v>ITM_WDAY</v>
      </c>
      <c r="AD1671" s="136" t="str">
        <f>IF(ISNA(VLOOKUP(AA1671,Sheet2!J:J,1,0)),"//","")</f>
        <v>//</v>
      </c>
      <c r="AF1671" s="94" t="str">
        <f t="shared" ref="AF1671:AF1734" si="367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8">AA1671=AF1671</f>
        <v>1</v>
      </c>
    </row>
    <row r="1672" spans="1:33">
      <c r="A1672" s="50">
        <f t="shared" si="359"/>
        <v>1672</v>
      </c>
      <c r="B1672" s="49">
        <f t="shared" si="360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4824</v>
      </c>
      <c r="M1672" s="57" t="s">
        <v>4883</v>
      </c>
      <c r="N1672" s="57"/>
      <c r="O1672" s="57"/>
      <c r="P1672" s="56" t="s">
        <v>1957</v>
      </c>
      <c r="Q1672" s="13"/>
      <c r="R1672"/>
      <c r="S1672" t="str">
        <f t="shared" si="363"/>
        <v/>
      </c>
      <c r="T1672" t="str">
        <f>IF(ISNA(VLOOKUP(AF1672,#REF!,1)),"//","")</f>
        <v/>
      </c>
      <c r="U1672"/>
      <c r="V1672" t="e">
        <f t="shared" si="364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1"/>
        <v>"WHO?"</v>
      </c>
      <c r="AA1672" s="25" t="str">
        <f t="shared" si="365"/>
        <v>WHO?</v>
      </c>
      <c r="AB1672" s="1">
        <f t="shared" si="362"/>
        <v>1634</v>
      </c>
      <c r="AC1672" t="str">
        <f t="shared" si="366"/>
        <v>ITM_WHO</v>
      </c>
      <c r="AD1672" s="136" t="str">
        <f>IF(ISNA(VLOOKUP(AA1672,Sheet2!J:J,1,0)),"//","")</f>
        <v>//</v>
      </c>
      <c r="AF1672" s="94" t="str">
        <f t="shared" si="367"/>
        <v>WHO?</v>
      </c>
      <c r="AG1672" t="b">
        <f t="shared" si="368"/>
        <v>1</v>
      </c>
    </row>
    <row r="1673" spans="1:33">
      <c r="A1673" s="50">
        <f t="shared" si="359"/>
        <v>1673</v>
      </c>
      <c r="B1673" s="49">
        <f t="shared" si="360"/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4825</v>
      </c>
      <c r="M1673" s="57" t="s">
        <v>4881</v>
      </c>
      <c r="N1673" s="57"/>
      <c r="O1673" s="57"/>
      <c r="P1673" s="56" t="s">
        <v>1959</v>
      </c>
      <c r="Q1673" s="13"/>
      <c r="R1673"/>
      <c r="S1673" t="str">
        <f t="shared" si="363"/>
        <v/>
      </c>
      <c r="T1673" t="str">
        <f>IF(ISNA(VLOOKUP(AF1673,#REF!,1)),"//","")</f>
        <v/>
      </c>
      <c r="U1673"/>
      <c r="V1673" t="e">
        <f t="shared" si="364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1"/>
        <v>"W" STD_SUB_M</v>
      </c>
      <c r="AA1673" s="25" t="str">
        <f t="shared" si="365"/>
        <v>WM</v>
      </c>
      <c r="AB1673" s="1">
        <f t="shared" si="362"/>
        <v>1635</v>
      </c>
      <c r="AC1673" t="str">
        <f t="shared" si="366"/>
        <v>ITM_WM</v>
      </c>
      <c r="AD1673" s="136" t="str">
        <f>IF(ISNA(VLOOKUP(AA1673,Sheet2!J:J,1,0)),"//","")</f>
        <v>//</v>
      </c>
      <c r="AF1673" s="94" t="str">
        <f t="shared" si="367"/>
        <v>WM</v>
      </c>
      <c r="AG1673" t="b">
        <f t="shared" si="368"/>
        <v>1</v>
      </c>
    </row>
    <row r="1674" spans="1:33">
      <c r="A1674" s="50">
        <f t="shared" si="359"/>
        <v>1674</v>
      </c>
      <c r="B1674" s="49">
        <f t="shared" si="360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4825</v>
      </c>
      <c r="M1674" s="57" t="s">
        <v>4881</v>
      </c>
      <c r="N1674" s="57"/>
      <c r="O1674" s="57"/>
      <c r="P1674" s="56" t="s">
        <v>1960</v>
      </c>
      <c r="Q1674" s="13"/>
      <c r="R1674"/>
      <c r="S1674" t="str">
        <f t="shared" si="363"/>
        <v/>
      </c>
      <c r="T1674" t="str">
        <f>IF(ISNA(VLOOKUP(AF1674,#REF!,1)),"//","")</f>
        <v/>
      </c>
      <c r="U1674"/>
      <c r="V1674" t="e">
        <f t="shared" si="364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1"/>
        <v>"W" STD_SUB_P</v>
      </c>
      <c r="AA1674" s="25" t="str">
        <f t="shared" si="365"/>
        <v>WP</v>
      </c>
      <c r="AB1674" s="1">
        <f t="shared" si="362"/>
        <v>1636</v>
      </c>
      <c r="AC1674" t="str">
        <f t="shared" si="366"/>
        <v>ITM_WP</v>
      </c>
      <c r="AD1674" s="136" t="str">
        <f>IF(ISNA(VLOOKUP(AA1674,Sheet2!J:J,1,0)),"//","")</f>
        <v>//</v>
      </c>
      <c r="AF1674" s="94" t="str">
        <f t="shared" si="367"/>
        <v>WP</v>
      </c>
      <c r="AG1674" t="b">
        <f t="shared" si="368"/>
        <v>1</v>
      </c>
    </row>
    <row r="1675" spans="1:33">
      <c r="A1675" s="50">
        <f t="shared" si="359"/>
        <v>1675</v>
      </c>
      <c r="B1675" s="49">
        <f t="shared" si="360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4825</v>
      </c>
      <c r="M1675" s="57" t="s">
        <v>4881</v>
      </c>
      <c r="N1675" s="57"/>
      <c r="O1675" s="57"/>
      <c r="P1675" s="56" t="s">
        <v>1961</v>
      </c>
      <c r="Q1675" s="13"/>
      <c r="R1675"/>
      <c r="S1675" t="str">
        <f t="shared" si="363"/>
        <v/>
      </c>
      <c r="T1675" t="str">
        <f>IF(ISNA(VLOOKUP(AF1675,#REF!,1)),"//","")</f>
        <v/>
      </c>
      <c r="U1675"/>
      <c r="V1675" t="e">
        <f t="shared" si="364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1"/>
        <v>"W" STD_SUP_MINUS_1</v>
      </c>
      <c r="AA1675" s="25" t="str">
        <f t="shared" si="365"/>
        <v>W^MINUS_1</v>
      </c>
      <c r="AB1675" s="1">
        <f t="shared" si="362"/>
        <v>1637</v>
      </c>
      <c r="AC1675" t="str">
        <f t="shared" si="366"/>
        <v>ITM_WM1</v>
      </c>
      <c r="AD1675" s="136" t="str">
        <f>IF(ISNA(VLOOKUP(AA1675,Sheet2!J:J,1,0)),"//","")</f>
        <v>//</v>
      </c>
      <c r="AF1675" s="94" t="str">
        <f t="shared" si="367"/>
        <v>W^MINUS_1</v>
      </c>
      <c r="AG1675" t="b">
        <f t="shared" si="368"/>
        <v>1</v>
      </c>
    </row>
    <row r="1676" spans="1:33">
      <c r="A1676" s="50">
        <f t="shared" si="359"/>
        <v>1676</v>
      </c>
      <c r="B1676" s="49">
        <f t="shared" si="360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4824</v>
      </c>
      <c r="M1676" s="57" t="s">
        <v>4882</v>
      </c>
      <c r="N1676" s="57"/>
      <c r="O1676" s="57"/>
      <c r="P1676" s="56" t="s">
        <v>1962</v>
      </c>
      <c r="Q1676" s="13"/>
      <c r="R1676"/>
      <c r="S1676" t="str">
        <f t="shared" si="363"/>
        <v/>
      </c>
      <c r="T1676" t="str">
        <f>IF(ISNA(VLOOKUP(AF1676,#REF!,1)),"//","")</f>
        <v/>
      </c>
      <c r="U1676"/>
      <c r="V1676" t="e">
        <f t="shared" si="364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1"/>
        <v>"WSIZE"</v>
      </c>
      <c r="AA1676" s="25" t="str">
        <f t="shared" si="365"/>
        <v>WSIZE</v>
      </c>
      <c r="AB1676" s="1">
        <f t="shared" si="362"/>
        <v>1638</v>
      </c>
      <c r="AC1676" t="str">
        <f t="shared" si="366"/>
        <v>ITM_WSIZE</v>
      </c>
      <c r="AD1676" s="136" t="str">
        <f>IF(ISNA(VLOOKUP(AA1676,Sheet2!J:J,1,0)),"//","")</f>
        <v>//</v>
      </c>
      <c r="AF1676" s="94" t="str">
        <f t="shared" si="367"/>
        <v>WSIZE</v>
      </c>
      <c r="AG1676" t="b">
        <f t="shared" si="368"/>
        <v>1</v>
      </c>
    </row>
    <row r="1677" spans="1:33">
      <c r="A1677" s="50">
        <f t="shared" si="359"/>
        <v>1677</v>
      </c>
      <c r="B1677" s="49">
        <f t="shared" si="360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4824</v>
      </c>
      <c r="M1677" s="57" t="s">
        <v>4881</v>
      </c>
      <c r="N1677" s="57"/>
      <c r="O1677" s="57"/>
      <c r="P1677" s="56" t="s">
        <v>1963</v>
      </c>
      <c r="Q1677" s="13"/>
      <c r="R1677"/>
      <c r="S1677" t="str">
        <f t="shared" si="363"/>
        <v/>
      </c>
      <c r="T1677" t="str">
        <f>IF(ISNA(VLOOKUP(AF1677,#REF!,1)),"//","")</f>
        <v/>
      </c>
      <c r="U1677"/>
      <c r="V1677" t="e">
        <f t="shared" si="364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1"/>
        <v>"WSIZE?"</v>
      </c>
      <c r="AA1677" s="25" t="str">
        <f t="shared" si="365"/>
        <v>WSIZE?</v>
      </c>
      <c r="AB1677" s="1">
        <f t="shared" si="362"/>
        <v>1639</v>
      </c>
      <c r="AC1677" t="str">
        <f t="shared" si="366"/>
        <v>ITM_WSIZEQ</v>
      </c>
      <c r="AD1677" s="136" t="str">
        <f>IF(ISNA(VLOOKUP(AA1677,Sheet2!J:J,1,0)),"//","")</f>
        <v>//</v>
      </c>
      <c r="AF1677" s="94" t="str">
        <f t="shared" si="367"/>
        <v>WSIZE?</v>
      </c>
      <c r="AG1677" t="b">
        <f t="shared" si="368"/>
        <v>1</v>
      </c>
    </row>
    <row r="1678" spans="1:33">
      <c r="A1678" s="50">
        <f t="shared" si="359"/>
        <v>1678</v>
      </c>
      <c r="B1678" s="49">
        <f t="shared" si="360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4824</v>
      </c>
      <c r="M1678" s="57" t="s">
        <v>4881</v>
      </c>
      <c r="N1678" s="57"/>
      <c r="O1678" s="57"/>
      <c r="P1678" s="56" t="s">
        <v>1971</v>
      </c>
      <c r="Q1678" s="13"/>
      <c r="R1678"/>
      <c r="S1678" t="str">
        <f t="shared" si="363"/>
        <v/>
      </c>
      <c r="T1678" t="str">
        <f>IF(ISNA(VLOOKUP(AF1678,#REF!,1)),"//","")</f>
        <v/>
      </c>
      <c r="U1678"/>
      <c r="V1678" t="e">
        <f t="shared" si="364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1"/>
        <v>STD_X_BAR</v>
      </c>
      <c r="AA1678" s="25" t="str">
        <f t="shared" si="365"/>
        <v>X_MEAN</v>
      </c>
      <c r="AB1678" s="1">
        <f t="shared" si="362"/>
        <v>1640</v>
      </c>
      <c r="AC1678" t="str">
        <f t="shared" si="366"/>
        <v>ITM_XBAR</v>
      </c>
      <c r="AD1678" s="136" t="str">
        <f>IF(ISNA(VLOOKUP(AA1678,Sheet2!J:J,1,0)),"//","")</f>
        <v>//</v>
      </c>
      <c r="AF1678" s="94" t="str">
        <f t="shared" si="367"/>
        <v>X_</v>
      </c>
      <c r="AG1678" t="b">
        <f t="shared" si="368"/>
        <v>0</v>
      </c>
    </row>
    <row r="1679" spans="1:33">
      <c r="A1679" s="50">
        <f t="shared" si="359"/>
        <v>1679</v>
      </c>
      <c r="B1679" s="49">
        <f t="shared" si="360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4824</v>
      </c>
      <c r="M1679" s="57" t="s">
        <v>4881</v>
      </c>
      <c r="N1679" s="57"/>
      <c r="O1679" s="57"/>
      <c r="P1679" s="56" t="s">
        <v>1972</v>
      </c>
      <c r="Q1679" s="13"/>
      <c r="R1679"/>
      <c r="S1679" t="str">
        <f t="shared" si="363"/>
        <v/>
      </c>
      <c r="T1679" t="str">
        <f>IF(ISNA(VLOOKUP(AF1679,#REF!,1)),"//","")</f>
        <v/>
      </c>
      <c r="U1679"/>
      <c r="V1679" t="e">
        <f t="shared" si="364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1"/>
        <v>STD_X_BAR STD_SUB_G</v>
      </c>
      <c r="AA1679" s="25" t="str">
        <f t="shared" si="365"/>
        <v>X_GEO</v>
      </c>
      <c r="AB1679" s="1">
        <f t="shared" si="362"/>
        <v>1641</v>
      </c>
      <c r="AC1679" t="str">
        <f t="shared" si="366"/>
        <v>ITM_XG</v>
      </c>
      <c r="AD1679" s="136" t="str">
        <f>IF(ISNA(VLOOKUP(AA1679,Sheet2!J:J,1,0)),"//","")</f>
        <v>//</v>
      </c>
      <c r="AF1679" s="94" t="str">
        <f t="shared" si="367"/>
        <v>X_G</v>
      </c>
      <c r="AG1679" t="b">
        <f t="shared" si="368"/>
        <v>0</v>
      </c>
    </row>
    <row r="1680" spans="1:33">
      <c r="A1680" s="50">
        <f t="shared" si="359"/>
        <v>1680</v>
      </c>
      <c r="B1680" s="49">
        <f t="shared" si="360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4824</v>
      </c>
      <c r="M1680" s="57" t="s">
        <v>4881</v>
      </c>
      <c r="N1680" s="57"/>
      <c r="O1680" s="57"/>
      <c r="P1680" s="56" t="s">
        <v>1973</v>
      </c>
      <c r="Q1680" s="13"/>
      <c r="R1680"/>
      <c r="S1680" t="str">
        <f t="shared" si="363"/>
        <v/>
      </c>
      <c r="T1680" t="str">
        <f>IF(ISNA(VLOOKUP(AF1680,#REF!,1)),"//","")</f>
        <v/>
      </c>
      <c r="U1680"/>
      <c r="V1680" t="e">
        <f t="shared" si="364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1"/>
        <v>STD_X_BAR STD_SUB_W</v>
      </c>
      <c r="AA1680" s="25" t="str">
        <f t="shared" si="365"/>
        <v>X_WTD</v>
      </c>
      <c r="AB1680" s="1">
        <f t="shared" si="362"/>
        <v>1642</v>
      </c>
      <c r="AC1680" t="str">
        <f t="shared" si="366"/>
        <v>ITM_XW</v>
      </c>
      <c r="AD1680" s="136" t="str">
        <f>IF(ISNA(VLOOKUP(AA1680,Sheet2!J:J,1,0)),"//","")</f>
        <v>//</v>
      </c>
      <c r="AF1680" s="94" t="str">
        <f t="shared" si="367"/>
        <v>X_W</v>
      </c>
      <c r="AG1680" t="b">
        <f t="shared" si="368"/>
        <v>0</v>
      </c>
    </row>
    <row r="1681" spans="1:33">
      <c r="A1681" s="50">
        <f t="shared" si="359"/>
        <v>1681</v>
      </c>
      <c r="B1681" s="49">
        <f t="shared" si="360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4824</v>
      </c>
      <c r="M1681" s="57" t="s">
        <v>4881</v>
      </c>
      <c r="N1681" s="57"/>
      <c r="O1681" s="57"/>
      <c r="P1681" s="56" t="s">
        <v>1974</v>
      </c>
      <c r="Q1681" s="13"/>
      <c r="R1681"/>
      <c r="S1681" t="str">
        <f t="shared" si="363"/>
        <v/>
      </c>
      <c r="T1681" t="str">
        <f>IF(ISNA(VLOOKUP(AF1681,#REF!,1)),"//","")</f>
        <v/>
      </c>
      <c r="U1681"/>
      <c r="V1681" t="e">
        <f t="shared" si="364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1"/>
        <v>STD_X_CIRC</v>
      </c>
      <c r="AA1681" s="25" t="str">
        <f t="shared" si="365"/>
        <v>X_CIRC</v>
      </c>
      <c r="AB1681" s="1">
        <f t="shared" si="362"/>
        <v>1643</v>
      </c>
      <c r="AC1681" t="str">
        <f t="shared" si="366"/>
        <v>ITM_XCIRC</v>
      </c>
      <c r="AD1681" s="136" t="str">
        <f>IF(ISNA(VLOOKUP(AA1681,Sheet2!J:J,1,0)),"//","")</f>
        <v>//</v>
      </c>
      <c r="AF1681" s="94" t="str">
        <f t="shared" si="367"/>
        <v>X_CIRC</v>
      </c>
      <c r="AG1681" t="b">
        <f t="shared" si="368"/>
        <v>1</v>
      </c>
    </row>
    <row r="1682" spans="1:33">
      <c r="A1682" s="50">
        <f t="shared" si="359"/>
        <v>1682</v>
      </c>
      <c r="B1682" s="49">
        <f t="shared" si="360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4824</v>
      </c>
      <c r="M1682" s="57" t="s">
        <v>4881</v>
      </c>
      <c r="N1682" s="57"/>
      <c r="O1682" s="57"/>
      <c r="P1682" s="56" t="s">
        <v>1978</v>
      </c>
      <c r="Q1682" s="13"/>
      <c r="R1682"/>
      <c r="S1682" t="str">
        <f t="shared" si="363"/>
        <v/>
      </c>
      <c r="T1682" t="str">
        <f>IF(ISNA(VLOOKUP(AF1682,#REF!,1)),"//","")</f>
        <v/>
      </c>
      <c r="U1682"/>
      <c r="V1682" t="e">
        <f t="shared" si="364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1"/>
        <v>"X" STD_RIGHT_ARROW "DATE"</v>
      </c>
      <c r="AA1682" s="25" t="str">
        <f t="shared" si="365"/>
        <v>X&gt;DATE</v>
      </c>
      <c r="AB1682" s="1">
        <f t="shared" si="362"/>
        <v>1644</v>
      </c>
      <c r="AC1682" t="str">
        <f t="shared" si="366"/>
        <v>ITM_XtoDATE</v>
      </c>
      <c r="AD1682" s="136" t="str">
        <f>IF(ISNA(VLOOKUP(AA1682,Sheet2!J:J,1,0)),"//","")</f>
        <v>//</v>
      </c>
      <c r="AF1682" s="94" t="str">
        <f t="shared" si="367"/>
        <v>X&gt;DATE</v>
      </c>
      <c r="AG1682" t="b">
        <f t="shared" si="368"/>
        <v>1</v>
      </c>
    </row>
    <row r="1683" spans="1:33">
      <c r="A1683" s="50">
        <f t="shared" si="359"/>
        <v>1683</v>
      </c>
      <c r="B1683" s="49">
        <f t="shared" si="360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4824</v>
      </c>
      <c r="M1683" s="57" t="s">
        <v>4881</v>
      </c>
      <c r="N1683" s="57"/>
      <c r="O1683" s="57"/>
      <c r="P1683" s="56" t="s">
        <v>1979</v>
      </c>
      <c r="Q1683" s="13"/>
      <c r="R1683"/>
      <c r="S1683" t="str">
        <f t="shared" si="363"/>
        <v/>
      </c>
      <c r="T1683" t="str">
        <f>IF(ISNA(VLOOKUP(AF1683,#REF!,1)),"//","")</f>
        <v/>
      </c>
      <c r="U1683"/>
      <c r="V1683" t="e">
        <f t="shared" si="364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1"/>
        <v>"X" STD_RIGHT_ARROW STD_ALPHA</v>
      </c>
      <c r="AA1683" s="25" t="str">
        <f t="shared" si="365"/>
        <v>X&gt;ALPHA</v>
      </c>
      <c r="AB1683" s="1">
        <f t="shared" si="362"/>
        <v>1645</v>
      </c>
      <c r="AC1683" t="str">
        <f t="shared" si="366"/>
        <v>ITM_XtoALPHA</v>
      </c>
      <c r="AD1683" s="136" t="str">
        <f>IF(ISNA(VLOOKUP(AA1683,Sheet2!J:J,1,0)),"//","")</f>
        <v>//</v>
      </c>
      <c r="AF1683" s="94" t="str">
        <f t="shared" si="367"/>
        <v>X&gt;ALPHA</v>
      </c>
      <c r="AG1683" t="b">
        <f t="shared" si="368"/>
        <v>1</v>
      </c>
    </row>
    <row r="1684" spans="1:33">
      <c r="A1684" s="50">
        <f t="shared" si="359"/>
        <v>1684</v>
      </c>
      <c r="B1684" s="49">
        <f t="shared" si="360"/>
        <v>1646</v>
      </c>
      <c r="C1684" s="53" t="s">
        <v>4608</v>
      </c>
      <c r="D1684" s="53" t="s">
        <v>7</v>
      </c>
      <c r="E1684" s="58" t="s">
        <v>4609</v>
      </c>
      <c r="F1684" s="58" t="s">
        <v>4609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4824</v>
      </c>
      <c r="M1684" s="57" t="s">
        <v>4881</v>
      </c>
      <c r="N1684" s="57"/>
      <c r="O1684" s="57"/>
      <c r="P1684" s="56" t="s">
        <v>4610</v>
      </c>
      <c r="Q1684" s="13"/>
      <c r="R1684"/>
      <c r="S1684" t="str">
        <f t="shared" si="363"/>
        <v/>
      </c>
      <c r="T1684" t="str">
        <f>IF(ISNA(VLOOKUP(AF1684,#REF!,1)),"//","")</f>
        <v/>
      </c>
      <c r="U1684"/>
      <c r="V1684" t="e">
        <f t="shared" si="364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1"/>
        <v>"M.QR"</v>
      </c>
      <c r="AA1684" s="25" t="str">
        <f t="shared" si="365"/>
        <v>M.QR</v>
      </c>
      <c r="AB1684" s="1">
        <f t="shared" si="362"/>
        <v>1646</v>
      </c>
      <c r="AC1684" t="str">
        <f t="shared" si="366"/>
        <v>ITM_M_QR</v>
      </c>
      <c r="AD1684" s="136" t="str">
        <f>IF(ISNA(VLOOKUP(AA1684,Sheet2!J:J,1,0)),"//","")</f>
        <v>//</v>
      </c>
      <c r="AF1684" s="94" t="str">
        <f t="shared" si="367"/>
        <v>M.QR</v>
      </c>
      <c r="AG1684" t="b">
        <f t="shared" si="368"/>
        <v>1</v>
      </c>
    </row>
    <row r="1685" spans="1:33">
      <c r="A1685" s="50">
        <f t="shared" si="359"/>
        <v>1685</v>
      </c>
      <c r="B1685" s="49">
        <f t="shared" si="360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4824</v>
      </c>
      <c r="M1685" s="57" t="s">
        <v>4881</v>
      </c>
      <c r="N1685" s="57"/>
      <c r="O1685" s="57"/>
      <c r="P1685" s="56" t="s">
        <v>1993</v>
      </c>
      <c r="Q1685" s="13"/>
      <c r="R1685"/>
      <c r="S1685" t="str">
        <f t="shared" si="363"/>
        <v/>
      </c>
      <c r="T1685" t="str">
        <f>IF(ISNA(VLOOKUP(AF1685,#REF!,1)),"//","")</f>
        <v/>
      </c>
      <c r="U1685"/>
      <c r="V1685" t="e">
        <f t="shared" si="364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1"/>
        <v>"YEAR"</v>
      </c>
      <c r="AA1685" s="25" t="str">
        <f t="shared" si="365"/>
        <v>YEAR</v>
      </c>
      <c r="AB1685" s="1">
        <f t="shared" si="362"/>
        <v>1647</v>
      </c>
      <c r="AC1685" t="str">
        <f t="shared" si="366"/>
        <v>ITM_YEAR</v>
      </c>
      <c r="AD1685" s="136" t="str">
        <f>IF(ISNA(VLOOKUP(AA1685,Sheet2!J:J,1,0)),"//","")</f>
        <v>//</v>
      </c>
      <c r="AF1685" s="94" t="str">
        <f t="shared" si="367"/>
        <v>YEAR</v>
      </c>
      <c r="AG1685" t="b">
        <f t="shared" si="368"/>
        <v>1</v>
      </c>
    </row>
    <row r="1686" spans="1:33">
      <c r="A1686" s="50">
        <f t="shared" si="359"/>
        <v>1686</v>
      </c>
      <c r="B1686" s="49">
        <f t="shared" si="360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4824</v>
      </c>
      <c r="M1686" s="57" t="s">
        <v>4881</v>
      </c>
      <c r="N1686" s="57"/>
      <c r="O1686" s="57"/>
      <c r="P1686" s="56" t="s">
        <v>1996</v>
      </c>
      <c r="Q1686" s="13"/>
      <c r="R1686"/>
      <c r="S1686" t="str">
        <f t="shared" si="363"/>
        <v/>
      </c>
      <c r="T1686" t="str">
        <f>IF(ISNA(VLOOKUP(AF1686,#REF!,1)),"//","")</f>
        <v/>
      </c>
      <c r="U1686"/>
      <c r="V1686" t="e">
        <f t="shared" si="364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1"/>
        <v>STD_Y_CIRC</v>
      </c>
      <c r="AA1686" s="25" t="str">
        <f t="shared" si="365"/>
        <v>Y_CIRC</v>
      </c>
      <c r="AB1686" s="1">
        <f t="shared" si="362"/>
        <v>1648</v>
      </c>
      <c r="AC1686" t="str">
        <f t="shared" si="366"/>
        <v>ITM_YCIRC</v>
      </c>
      <c r="AD1686" s="136" t="str">
        <f>IF(ISNA(VLOOKUP(AA1686,Sheet2!J:J,1,0)),"//","")</f>
        <v>//</v>
      </c>
      <c r="AF1686" s="94" t="str">
        <f t="shared" si="367"/>
        <v>Y_CIRC</v>
      </c>
      <c r="AG1686" t="b">
        <f t="shared" si="368"/>
        <v>1</v>
      </c>
    </row>
    <row r="1687" spans="1:33">
      <c r="A1687" s="50">
        <f t="shared" si="359"/>
        <v>1687</v>
      </c>
      <c r="B1687" s="49">
        <f t="shared" si="360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4824</v>
      </c>
      <c r="M1687" s="57" t="s">
        <v>4881</v>
      </c>
      <c r="N1687" s="57"/>
      <c r="O1687" s="57"/>
      <c r="P1687" s="56" t="s">
        <v>1997</v>
      </c>
      <c r="Q1687" s="13"/>
      <c r="R1687"/>
      <c r="S1687" t="str">
        <f t="shared" si="363"/>
        <v/>
      </c>
      <c r="T1687" t="str">
        <f>IF(ISNA(VLOOKUP(AF1687,#REF!,1)),"//","")</f>
        <v/>
      </c>
      <c r="U1687"/>
      <c r="V1687" t="e">
        <f t="shared" si="364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1"/>
        <v>"YMD"</v>
      </c>
      <c r="AA1687" s="25" t="str">
        <f t="shared" si="365"/>
        <v>YMD</v>
      </c>
      <c r="AB1687" s="1">
        <f t="shared" si="362"/>
        <v>1649</v>
      </c>
      <c r="AC1687" t="str">
        <f t="shared" si="366"/>
        <v>ITM_YMD</v>
      </c>
      <c r="AD1687" s="136" t="str">
        <f>IF(ISNA(VLOOKUP(AA1687,Sheet2!J:J,1,0)),"//","")</f>
        <v>//</v>
      </c>
      <c r="AF1687" s="94" t="str">
        <f t="shared" si="367"/>
        <v>YMD</v>
      </c>
      <c r="AG1687" t="b">
        <f t="shared" si="368"/>
        <v>1</v>
      </c>
    </row>
    <row r="1688" spans="1:33">
      <c r="A1688" s="50">
        <f t="shared" si="359"/>
        <v>1688</v>
      </c>
      <c r="B1688" s="49">
        <f t="shared" si="360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4824</v>
      </c>
      <c r="M1688" s="57" t="s">
        <v>4886</v>
      </c>
      <c r="N1688" s="57"/>
      <c r="O1688" s="57"/>
      <c r="P1688" s="56" t="s">
        <v>1998</v>
      </c>
      <c r="Q1688" s="13"/>
      <c r="R1688"/>
      <c r="S1688" t="str">
        <f t="shared" si="363"/>
        <v/>
      </c>
      <c r="T1688" t="str">
        <f>IF(ISNA(VLOOKUP(AF1688,#REF!,1)),"//","")</f>
        <v/>
      </c>
      <c r="U1688"/>
      <c r="V1688" t="e">
        <f t="shared" si="364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1"/>
        <v>"Y" STD_LEFT_RIGHT_ARROWS</v>
      </c>
      <c r="AA1688" s="25" t="str">
        <f t="shared" si="365"/>
        <v>Y&lt;&gt;</v>
      </c>
      <c r="AB1688" s="1">
        <f t="shared" si="362"/>
        <v>1650</v>
      </c>
      <c r="AC1688" t="str">
        <f t="shared" si="366"/>
        <v>ITM_Yex</v>
      </c>
      <c r="AD1688" s="136" t="str">
        <f>IF(ISNA(VLOOKUP(AA1688,Sheet2!J:J,1,0)),"//","")</f>
        <v>//</v>
      </c>
      <c r="AF1688" s="94" t="str">
        <f t="shared" si="367"/>
        <v>Y&lt;&gt;</v>
      </c>
      <c r="AG1688" t="b">
        <f t="shared" si="368"/>
        <v>1</v>
      </c>
    </row>
    <row r="1689" spans="1:33">
      <c r="A1689" s="50">
        <f t="shared" si="359"/>
        <v>1689</v>
      </c>
      <c r="B1689" s="49">
        <f t="shared" si="360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4824</v>
      </c>
      <c r="M1689" s="57" t="s">
        <v>4886</v>
      </c>
      <c r="N1689" s="57"/>
      <c r="O1689" s="57"/>
      <c r="P1689" s="56" t="s">
        <v>2000</v>
      </c>
      <c r="Q1689" s="13"/>
      <c r="R1689"/>
      <c r="S1689" t="str">
        <f t="shared" si="363"/>
        <v/>
      </c>
      <c r="T1689" t="str">
        <f>IF(ISNA(VLOOKUP(AF1689,#REF!,1)),"//","")</f>
        <v/>
      </c>
      <c r="U1689"/>
      <c r="V1689" t="e">
        <f t="shared" si="364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1"/>
        <v>"Z" STD_LEFT_RIGHT_ARROWS</v>
      </c>
      <c r="AA1689" s="25" t="str">
        <f t="shared" si="365"/>
        <v>Z&lt;&gt;</v>
      </c>
      <c r="AB1689" s="1">
        <f t="shared" si="362"/>
        <v>1651</v>
      </c>
      <c r="AC1689" t="str">
        <f t="shared" si="366"/>
        <v>ITM_Zex</v>
      </c>
      <c r="AD1689" s="136" t="str">
        <f>IF(ISNA(VLOOKUP(AA1689,Sheet2!J:J,1,0)),"//","")</f>
        <v>//</v>
      </c>
      <c r="AF1689" s="94" t="str">
        <f t="shared" si="367"/>
        <v>Z&lt;&gt;</v>
      </c>
      <c r="AG1689" t="b">
        <f t="shared" si="368"/>
        <v>1</v>
      </c>
    </row>
    <row r="1690" spans="1:33">
      <c r="A1690" s="50">
        <f t="shared" si="359"/>
        <v>1690</v>
      </c>
      <c r="B1690" s="49">
        <f t="shared" si="360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4824</v>
      </c>
      <c r="M1690" s="57" t="s">
        <v>4886</v>
      </c>
      <c r="N1690" s="57"/>
      <c r="O1690" s="57"/>
      <c r="P1690" s="56" t="s">
        <v>2003</v>
      </c>
      <c r="Q1690" s="13"/>
      <c r="R1690"/>
      <c r="S1690" t="str">
        <f t="shared" si="363"/>
        <v/>
      </c>
      <c r="T1690" t="str">
        <f>IF(ISNA(VLOOKUP(AF1690,#REF!,1)),"//","")</f>
        <v/>
      </c>
      <c r="U1690"/>
      <c r="V1690" t="e">
        <f t="shared" si="364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1"/>
        <v/>
      </c>
      <c r="AA1690" s="25" t="str">
        <f t="shared" si="365"/>
        <v/>
      </c>
      <c r="AB1690" s="1">
        <f t="shared" si="362"/>
        <v>1652</v>
      </c>
      <c r="AC1690" t="str">
        <f t="shared" si="366"/>
        <v>ITM_ALPHALENG</v>
      </c>
      <c r="AD1690" s="136" t="str">
        <f>IF(ISNA(VLOOKUP(AA1690,Sheet2!J:J,1,0)),"//","")</f>
        <v/>
      </c>
      <c r="AF1690" s="94" t="str">
        <f t="shared" si="367"/>
        <v/>
      </c>
      <c r="AG1690" t="b">
        <f t="shared" si="368"/>
        <v>1</v>
      </c>
    </row>
    <row r="1691" spans="1:33">
      <c r="A1691" s="50">
        <f t="shared" si="359"/>
        <v>1691</v>
      </c>
      <c r="B1691" s="49">
        <f t="shared" si="360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4824</v>
      </c>
      <c r="M1691" s="57" t="s">
        <v>4881</v>
      </c>
      <c r="N1691" s="57"/>
      <c r="O1691" s="57"/>
      <c r="P1691" s="56" t="s">
        <v>2608</v>
      </c>
      <c r="Q1691" s="13"/>
      <c r="R1691"/>
      <c r="S1691" t="str">
        <f t="shared" si="363"/>
        <v/>
      </c>
      <c r="T1691" t="str">
        <f>IF(ISNA(VLOOKUP(AF1691,#REF!,1)),"//","")</f>
        <v/>
      </c>
      <c r="U1691"/>
      <c r="V1691" t="e">
        <f t="shared" si="364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1"/>
        <v>"X" STD_SUB_M STD_SUB_A STD_SUB_X</v>
      </c>
      <c r="AA1691" s="25" t="str">
        <f t="shared" si="365"/>
        <v>XMAX</v>
      </c>
      <c r="AB1691" s="1">
        <f t="shared" si="362"/>
        <v>1653</v>
      </c>
      <c r="AC1691" t="str">
        <f t="shared" si="366"/>
        <v>ITM_XMAX</v>
      </c>
      <c r="AD1691" s="136" t="str">
        <f>IF(ISNA(VLOOKUP(AA1691,Sheet2!J:J,1,0)),"//","")</f>
        <v>//</v>
      </c>
      <c r="AF1691" s="94" t="str">
        <f t="shared" si="367"/>
        <v>XMAX</v>
      </c>
      <c r="AG1691" t="b">
        <f t="shared" si="368"/>
        <v>1</v>
      </c>
    </row>
    <row r="1692" spans="1:33">
      <c r="A1692" s="50">
        <f t="shared" ref="A1692:A1755" si="369">IF(B1692=INT(B1692),ROW(),"")</f>
        <v>1692</v>
      </c>
      <c r="B1692" s="49">
        <f t="shared" ref="B1692:B1755" si="370">IF(AND(MID(C1692,2,1)&lt;&gt;"/",MID(C1692,1,1)="/"),INT(B1691)+1,B1691+0.01)</f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4824</v>
      </c>
      <c r="M1692" s="57" t="s">
        <v>4881</v>
      </c>
      <c r="N1692" s="57"/>
      <c r="O1692" s="57"/>
      <c r="P1692" s="56" t="s">
        <v>2609</v>
      </c>
      <c r="Q1692" s="20"/>
      <c r="R1692"/>
      <c r="S1692" t="str">
        <f t="shared" si="363"/>
        <v/>
      </c>
      <c r="T1692" t="str">
        <f>IF(ISNA(VLOOKUP(AF1692,#REF!,1)),"//","")</f>
        <v/>
      </c>
      <c r="U1692"/>
      <c r="V1692" t="e">
        <f t="shared" si="364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1"/>
        <v>"X" STD_SUB_M STD_SUB_I STD_SUB_N</v>
      </c>
      <c r="AA1692" s="25" t="str">
        <f t="shared" si="365"/>
        <v>XMIN</v>
      </c>
      <c r="AB1692" s="1">
        <f t="shared" si="362"/>
        <v>1654</v>
      </c>
      <c r="AC1692" t="str">
        <f t="shared" si="366"/>
        <v>ITM_XMIN</v>
      </c>
      <c r="AD1692" s="136" t="str">
        <f>IF(ISNA(VLOOKUP(AA1692,Sheet2!J:J,1,0)),"//","")</f>
        <v>//</v>
      </c>
      <c r="AF1692" s="94" t="str">
        <f t="shared" si="367"/>
        <v>XMIN</v>
      </c>
      <c r="AG1692" t="b">
        <f t="shared" si="368"/>
        <v>1</v>
      </c>
    </row>
    <row r="1693" spans="1:33">
      <c r="A1693" s="50">
        <f t="shared" si="369"/>
        <v>1693</v>
      </c>
      <c r="B1693" s="49">
        <f t="shared" si="370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4824</v>
      </c>
      <c r="M1693" s="57" t="s">
        <v>4886</v>
      </c>
      <c r="N1693" s="57"/>
      <c r="O1693" s="57"/>
      <c r="P1693" s="56" t="s">
        <v>2005</v>
      </c>
      <c r="Q1693" s="20"/>
      <c r="R1693"/>
      <c r="S1693" t="str">
        <f t="shared" si="363"/>
        <v/>
      </c>
      <c r="T1693" t="str">
        <f>IF(ISNA(VLOOKUP(AF1693,#REF!,1)),"//","")</f>
        <v/>
      </c>
      <c r="U1693"/>
      <c r="V1693" t="e">
        <f t="shared" si="364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1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5"/>
        <v/>
      </c>
      <c r="AB1693" s="1">
        <f t="shared" ref="AB1693:AB1756" si="372">B1693</f>
        <v>1655</v>
      </c>
      <c r="AC1693" t="str">
        <f t="shared" si="366"/>
        <v>ITM_ALPHAPOS</v>
      </c>
      <c r="AD1693" s="136" t="str">
        <f>IF(ISNA(VLOOKUP(AA1693,Sheet2!J:J,1,0)),"//","")</f>
        <v/>
      </c>
      <c r="AF1693" s="94" t="str">
        <f t="shared" si="367"/>
        <v/>
      </c>
      <c r="AG1693" t="b">
        <f t="shared" si="368"/>
        <v>1</v>
      </c>
    </row>
    <row r="1694" spans="1:33">
      <c r="A1694" s="50">
        <f t="shared" si="369"/>
        <v>1694</v>
      </c>
      <c r="B1694" s="49">
        <f t="shared" si="370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4824</v>
      </c>
      <c r="M1694" s="57" t="s">
        <v>4886</v>
      </c>
      <c r="N1694" s="57"/>
      <c r="O1694" s="57"/>
      <c r="P1694" s="56" t="s">
        <v>2006</v>
      </c>
      <c r="Q1694" s="13"/>
      <c r="R1694"/>
      <c r="S1694" t="str">
        <f t="shared" si="363"/>
        <v/>
      </c>
      <c r="T1694" t="str">
        <f>IF(ISNA(VLOOKUP(AF1694,#REF!,1)),"//","")</f>
        <v/>
      </c>
      <c r="U1694"/>
      <c r="V1694" t="e">
        <f t="shared" si="364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1"/>
        <v/>
      </c>
      <c r="AA1694" s="25" t="str">
        <f t="shared" si="365"/>
        <v/>
      </c>
      <c r="AB1694" s="1">
        <f t="shared" si="372"/>
        <v>1656</v>
      </c>
      <c r="AC1694" t="str">
        <f t="shared" si="366"/>
        <v>ITM_ALPHARL</v>
      </c>
      <c r="AD1694" s="136" t="str">
        <f>IF(ISNA(VLOOKUP(AA1694,Sheet2!J:J,1,0)),"//","")</f>
        <v/>
      </c>
      <c r="AF1694" s="94" t="str">
        <f t="shared" si="367"/>
        <v/>
      </c>
      <c r="AG1694" t="b">
        <f t="shared" si="368"/>
        <v>1</v>
      </c>
    </row>
    <row r="1695" spans="1:33">
      <c r="A1695" s="50">
        <f t="shared" si="369"/>
        <v>1695</v>
      </c>
      <c r="B1695" s="49">
        <f t="shared" si="370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4824</v>
      </c>
      <c r="M1695" s="57" t="s">
        <v>4886</v>
      </c>
      <c r="N1695" s="57"/>
      <c r="O1695" s="57"/>
      <c r="P1695" s="56" t="s">
        <v>2007</v>
      </c>
      <c r="Q1695" s="13"/>
      <c r="R1695"/>
      <c r="S1695" t="str">
        <f t="shared" si="363"/>
        <v/>
      </c>
      <c r="T1695" t="str">
        <f>IF(ISNA(VLOOKUP(AF1695,#REF!,1)),"//","")</f>
        <v/>
      </c>
      <c r="U1695"/>
      <c r="V1695" t="e">
        <f t="shared" si="364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1"/>
        <v/>
      </c>
      <c r="AA1695" s="25" t="str">
        <f t="shared" si="365"/>
        <v/>
      </c>
      <c r="AB1695" s="1">
        <f t="shared" si="372"/>
        <v>1657</v>
      </c>
      <c r="AC1695" t="str">
        <f t="shared" si="366"/>
        <v>ITM_ALPHARR</v>
      </c>
      <c r="AD1695" s="136" t="str">
        <f>IF(ISNA(VLOOKUP(AA1695,Sheet2!J:J,1,0)),"//","")</f>
        <v/>
      </c>
      <c r="AF1695" s="94" t="str">
        <f t="shared" si="367"/>
        <v/>
      </c>
      <c r="AG1695" t="b">
        <f t="shared" si="368"/>
        <v>1</v>
      </c>
    </row>
    <row r="1696" spans="1:33">
      <c r="A1696" s="50">
        <f t="shared" si="369"/>
        <v>1696</v>
      </c>
      <c r="B1696" s="49">
        <f t="shared" si="370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4824</v>
      </c>
      <c r="M1696" s="57" t="s">
        <v>4886</v>
      </c>
      <c r="N1696" s="57"/>
      <c r="O1696" s="57"/>
      <c r="P1696" s="56" t="s">
        <v>2008</v>
      </c>
      <c r="Q1696" s="13"/>
      <c r="R1696"/>
      <c r="S1696" t="str">
        <f t="shared" si="363"/>
        <v/>
      </c>
      <c r="T1696" t="str">
        <f>IF(ISNA(VLOOKUP(AF1696,#REF!,1)),"//","")</f>
        <v/>
      </c>
      <c r="U1696"/>
      <c r="V1696" t="e">
        <f t="shared" si="364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1"/>
        <v/>
      </c>
      <c r="AA1696" s="25" t="str">
        <f t="shared" si="365"/>
        <v/>
      </c>
      <c r="AB1696" s="1">
        <f t="shared" si="372"/>
        <v>1658</v>
      </c>
      <c r="AC1696" t="str">
        <f t="shared" si="366"/>
        <v>ITM_ALPHASL</v>
      </c>
      <c r="AD1696" s="136" t="str">
        <f>IF(ISNA(VLOOKUP(AA1696,Sheet2!J:J,1,0)),"//","")</f>
        <v/>
      </c>
      <c r="AF1696" s="94" t="str">
        <f t="shared" si="367"/>
        <v/>
      </c>
      <c r="AG1696" t="b">
        <f t="shared" si="368"/>
        <v>1</v>
      </c>
    </row>
    <row r="1697" spans="1:33">
      <c r="A1697" s="50">
        <f t="shared" si="369"/>
        <v>1697</v>
      </c>
      <c r="B1697" s="49">
        <f t="shared" si="370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4824</v>
      </c>
      <c r="M1697" s="57" t="s">
        <v>4886</v>
      </c>
      <c r="N1697" s="57"/>
      <c r="O1697" s="57"/>
      <c r="P1697" s="56" t="s">
        <v>2197</v>
      </c>
      <c r="Q1697" s="13"/>
      <c r="R1697"/>
      <c r="S1697" t="str">
        <f t="shared" si="363"/>
        <v/>
      </c>
      <c r="T1697" t="str">
        <f>IF(ISNA(VLOOKUP(AF1697,#REF!,1)),"//","")</f>
        <v/>
      </c>
      <c r="U1697"/>
      <c r="V1697" t="e">
        <f t="shared" si="364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1"/>
        <v/>
      </c>
      <c r="AA1697" s="25" t="str">
        <f t="shared" si="365"/>
        <v/>
      </c>
      <c r="AB1697" s="1">
        <f t="shared" si="372"/>
        <v>1659</v>
      </c>
      <c r="AC1697" t="str">
        <f t="shared" si="366"/>
        <v>ITM_ALPHASR</v>
      </c>
      <c r="AD1697" s="136" t="str">
        <f>IF(ISNA(VLOOKUP(AA1697,Sheet2!J:J,1,0)),"//","")</f>
        <v/>
      </c>
      <c r="AF1697" s="94" t="str">
        <f t="shared" si="367"/>
        <v/>
      </c>
      <c r="AG1697" t="b">
        <f t="shared" si="368"/>
        <v>1</v>
      </c>
    </row>
    <row r="1698" spans="1:33">
      <c r="A1698" s="50">
        <f t="shared" si="369"/>
        <v>1698</v>
      </c>
      <c r="B1698" s="49">
        <f t="shared" si="370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4824</v>
      </c>
      <c r="M1698" s="57" t="s">
        <v>4886</v>
      </c>
      <c r="N1698" s="57"/>
      <c r="O1698" s="57"/>
      <c r="P1698" s="56" t="s">
        <v>2012</v>
      </c>
      <c r="Q1698" s="13"/>
      <c r="R1698"/>
      <c r="S1698" t="str">
        <f t="shared" si="363"/>
        <v/>
      </c>
      <c r="T1698" t="str">
        <f>IF(ISNA(VLOOKUP(AF1698,#REF!,1)),"//","")</f>
        <v/>
      </c>
      <c r="U1698"/>
      <c r="V1698" t="e">
        <f t="shared" si="364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1"/>
        <v/>
      </c>
      <c r="AA1698" s="25" t="str">
        <f t="shared" si="365"/>
        <v/>
      </c>
      <c r="AB1698" s="1">
        <f t="shared" si="372"/>
        <v>1660</v>
      </c>
      <c r="AC1698" t="str">
        <f t="shared" si="366"/>
        <v>ITM_ALPHAtoX</v>
      </c>
      <c r="AD1698" s="136" t="str">
        <f>IF(ISNA(VLOOKUP(AA1698,Sheet2!J:J,1,0)),"//","")</f>
        <v/>
      </c>
      <c r="AF1698" s="94" t="str">
        <f t="shared" si="367"/>
        <v/>
      </c>
      <c r="AG1698" t="b">
        <f t="shared" si="368"/>
        <v>1</v>
      </c>
    </row>
    <row r="1699" spans="1:33">
      <c r="A1699" s="50">
        <f t="shared" si="369"/>
        <v>1699</v>
      </c>
      <c r="B1699" s="49">
        <f t="shared" si="370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4824</v>
      </c>
      <c r="M1699" s="57" t="s">
        <v>4881</v>
      </c>
      <c r="N1699" s="57"/>
      <c r="O1699" s="57"/>
      <c r="P1699" s="56" t="s">
        <v>2013</v>
      </c>
      <c r="Q1699" s="13"/>
      <c r="R1699"/>
      <c r="S1699" t="str">
        <f t="shared" ref="S1699:S1760" si="373">IF(E1699=F1699,"","NOT EQUAL")</f>
        <v/>
      </c>
      <c r="T1699" t="str">
        <f>IF(ISNA(VLOOKUP(AF1699,#REF!,1)),"//","")</f>
        <v/>
      </c>
      <c r="U1699"/>
      <c r="V1699" t="e">
        <f t="shared" si="364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1"/>
        <v>STD_BETA "(X,Y)"</v>
      </c>
      <c r="AA1699" s="25" t="str">
        <f t="shared" si="365"/>
        <v>BETA</v>
      </c>
      <c r="AB1699" s="1">
        <f t="shared" si="372"/>
        <v>1661</v>
      </c>
      <c r="AC1699" t="str">
        <f t="shared" si="366"/>
        <v>ITM_BETAXY</v>
      </c>
      <c r="AD1699" s="136" t="str">
        <f>IF(ISNA(VLOOKUP(AA1699,Sheet2!J:J,1,0)),"//","")</f>
        <v>//</v>
      </c>
      <c r="AF1699" s="94" t="str">
        <f t="shared" si="367"/>
        <v>BETA</v>
      </c>
      <c r="AG1699" t="b">
        <f t="shared" si="368"/>
        <v>1</v>
      </c>
    </row>
    <row r="1700" spans="1:33">
      <c r="A1700" s="50">
        <f t="shared" si="369"/>
        <v>1700</v>
      </c>
      <c r="B1700" s="49">
        <f t="shared" si="370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4824</v>
      </c>
      <c r="M1700" s="57" t="s">
        <v>4881</v>
      </c>
      <c r="N1700" s="57"/>
      <c r="O1700" s="57"/>
      <c r="P1700" s="56" t="s">
        <v>2017</v>
      </c>
      <c r="Q1700" s="13"/>
      <c r="R1700"/>
      <c r="S1700" t="str">
        <f t="shared" si="373"/>
        <v/>
      </c>
      <c r="T1700" t="str">
        <f>IF(ISNA(VLOOKUP(AF1700,#REF!,1)),"//","")</f>
        <v/>
      </c>
      <c r="U1700"/>
      <c r="V1700" t="e">
        <f t="shared" si="364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1"/>
        <v>STD_GAMMA STD_SUB_X STD_SUB_Y</v>
      </c>
      <c r="AA1700" s="25" t="str">
        <f t="shared" si="365"/>
        <v>GAMMAXY</v>
      </c>
      <c r="AB1700" s="1">
        <f t="shared" si="372"/>
        <v>1662</v>
      </c>
      <c r="AC1700" t="str">
        <f t="shared" si="366"/>
        <v>ITM_gammaXY</v>
      </c>
      <c r="AD1700" s="136" t="str">
        <f>IF(ISNA(VLOOKUP(AA1700,Sheet2!J:J,1,0)),"//","")</f>
        <v>//</v>
      </c>
      <c r="AF1700" s="94" t="str">
        <f t="shared" si="367"/>
        <v>GAMMAXY</v>
      </c>
      <c r="AG1700" t="b">
        <f t="shared" si="368"/>
        <v>1</v>
      </c>
    </row>
    <row r="1701" spans="1:33">
      <c r="A1701" s="50">
        <f t="shared" si="369"/>
        <v>1701</v>
      </c>
      <c r="B1701" s="49">
        <f t="shared" si="370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4824</v>
      </c>
      <c r="M1701" s="57" t="s">
        <v>4881</v>
      </c>
      <c r="N1701" s="57"/>
      <c r="O1701" s="57"/>
      <c r="P1701" s="56" t="s">
        <v>2018</v>
      </c>
      <c r="Q1701" s="13"/>
      <c r="R1701"/>
      <c r="S1701" t="str">
        <f t="shared" si="373"/>
        <v/>
      </c>
      <c r="T1701" t="str">
        <f>IF(ISNA(VLOOKUP(AF1701,#REF!,1)),"//","")</f>
        <v/>
      </c>
      <c r="U1701"/>
      <c r="V1701" t="e">
        <f t="shared" si="364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1"/>
        <v>STD_GAMMA STD_SUB_X STD_SUB_Y</v>
      </c>
      <c r="AA1701" s="25" t="str">
        <f t="shared" si="365"/>
        <v>GAMMAXY</v>
      </c>
      <c r="AB1701" s="1">
        <f t="shared" si="372"/>
        <v>1663</v>
      </c>
      <c r="AC1701" t="str">
        <f t="shared" si="366"/>
        <v>ITM_GAMMAXY</v>
      </c>
      <c r="AD1701" s="136" t="str">
        <f>IF(ISNA(VLOOKUP(AA1701,Sheet2!J:J,1,0)),"//","")</f>
        <v>//</v>
      </c>
      <c r="AF1701" s="94" t="str">
        <f t="shared" si="367"/>
        <v>GAMMAXY</v>
      </c>
      <c r="AG1701" t="b">
        <f t="shared" si="368"/>
        <v>1</v>
      </c>
    </row>
    <row r="1702" spans="1:33">
      <c r="A1702" s="50">
        <f t="shared" si="369"/>
        <v>1702</v>
      </c>
      <c r="B1702" s="49">
        <f t="shared" si="370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4825</v>
      </c>
      <c r="M1702" s="57" t="s">
        <v>4881</v>
      </c>
      <c r="N1702" s="57"/>
      <c r="O1702" s="57"/>
      <c r="P1702" s="56" t="s">
        <v>2019</v>
      </c>
      <c r="Q1702" s="13"/>
      <c r="R1702"/>
      <c r="S1702" t="str">
        <f t="shared" si="373"/>
        <v/>
      </c>
      <c r="T1702" t="str">
        <f>IF(ISNA(VLOOKUP(AF1702,#REF!,1)),"//","")</f>
        <v/>
      </c>
      <c r="U1702"/>
      <c r="V1702" t="e">
        <f t="shared" si="364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1"/>
        <v>STD_GAMMA "(X)"</v>
      </c>
      <c r="AA1702" s="25" t="str">
        <f t="shared" si="365"/>
        <v>GAMMA</v>
      </c>
      <c r="AB1702" s="1">
        <f t="shared" si="372"/>
        <v>1664</v>
      </c>
      <c r="AC1702" t="str">
        <f t="shared" si="366"/>
        <v>ITM_GAMMAX</v>
      </c>
      <c r="AD1702" s="136" t="str">
        <f>IF(ISNA(VLOOKUP(AA1702,Sheet2!J:J,1,0)),"//","")</f>
        <v>//</v>
      </c>
      <c r="AF1702" s="94" t="str">
        <f t="shared" si="367"/>
        <v>GAMMA</v>
      </c>
      <c r="AG1702" t="b">
        <f t="shared" si="368"/>
        <v>1</v>
      </c>
    </row>
    <row r="1703" spans="1:33">
      <c r="A1703" s="50">
        <f t="shared" si="369"/>
        <v>1703</v>
      </c>
      <c r="B1703" s="49">
        <f t="shared" si="370"/>
        <v>1665</v>
      </c>
      <c r="C1703" s="53" t="s">
        <v>4659</v>
      </c>
      <c r="D1703" s="53" t="s">
        <v>7</v>
      </c>
      <c r="E1703" s="58" t="s">
        <v>4660</v>
      </c>
      <c r="F1703" s="58" t="s">
        <v>4660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4824</v>
      </c>
      <c r="M1703" s="57" t="s">
        <v>4881</v>
      </c>
      <c r="N1703" s="57"/>
      <c r="O1703" s="57"/>
      <c r="P1703" s="56" t="s">
        <v>4683</v>
      </c>
      <c r="Q1703" s="13"/>
      <c r="R1703"/>
      <c r="S1703" t="str">
        <f t="shared" si="373"/>
        <v/>
      </c>
      <c r="T1703" t="str">
        <f>IF(ISNA(VLOOKUP(AF1703,#REF!,1)),"//","")</f>
        <v/>
      </c>
      <c r="U1703"/>
      <c r="V1703" t="e">
        <f t="shared" si="364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1"/>
        <v>"Y" STD_SUB_Y "(X)"</v>
      </c>
      <c r="AA1703" s="25" t="str">
        <f t="shared" si="365"/>
        <v>YY(X)</v>
      </c>
      <c r="AB1703" s="1">
        <f t="shared" si="372"/>
        <v>1665</v>
      </c>
      <c r="AC1703" t="str">
        <f t="shared" si="366"/>
        <v>ITM_YYX</v>
      </c>
      <c r="AD1703" s="136" t="str">
        <f>IF(ISNA(VLOOKUP(AA1703,Sheet2!J:J,1,0)),"//","")</f>
        <v>//</v>
      </c>
      <c r="AF1703" s="94" t="str">
        <f t="shared" si="367"/>
        <v>YY</v>
      </c>
      <c r="AG1703" t="b">
        <f t="shared" si="368"/>
        <v>0</v>
      </c>
    </row>
    <row r="1704" spans="1:33">
      <c r="A1704" s="50">
        <f t="shared" si="369"/>
        <v>1704</v>
      </c>
      <c r="B1704" s="49">
        <f t="shared" si="370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4824</v>
      </c>
      <c r="M1704" s="57" t="s">
        <v>4881</v>
      </c>
      <c r="N1704" s="57"/>
      <c r="O1704" s="57"/>
      <c r="P1704" s="56" t="s">
        <v>2020</v>
      </c>
      <c r="Q1704" s="13"/>
      <c r="R1704"/>
      <c r="S1704" t="str">
        <f t="shared" si="373"/>
        <v/>
      </c>
      <c r="T1704" t="str">
        <f>IF(ISNA(VLOOKUP(AF1704,#REF!,1)),"//","")</f>
        <v/>
      </c>
      <c r="U1704"/>
      <c r="V1704" t="e">
        <f t="shared" si="364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1"/>
        <v>STD_DELTA "%"</v>
      </c>
      <c r="AA1704" s="25" t="str">
        <f t="shared" si="365"/>
        <v>DELTA%</v>
      </c>
      <c r="AB1704" s="1">
        <f t="shared" si="372"/>
        <v>1666</v>
      </c>
      <c r="AC1704" t="str">
        <f t="shared" si="366"/>
        <v>ITM_DELTAPC</v>
      </c>
      <c r="AD1704" s="136" t="str">
        <f>IF(ISNA(VLOOKUP(AA1704,Sheet2!J:J,1,0)),"//","")</f>
        <v>//</v>
      </c>
      <c r="AF1704" s="94" t="str">
        <f t="shared" si="367"/>
        <v>DELTA%</v>
      </c>
      <c r="AG1704" t="b">
        <f t="shared" si="368"/>
        <v>1</v>
      </c>
    </row>
    <row r="1705" spans="1:33">
      <c r="A1705" s="50">
        <f t="shared" si="369"/>
        <v>1705</v>
      </c>
      <c r="B1705" s="49">
        <f t="shared" si="370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4824</v>
      </c>
      <c r="M1705" s="57" t="s">
        <v>4881</v>
      </c>
      <c r="N1705" s="57"/>
      <c r="O1705" s="57"/>
      <c r="P1705" s="56" t="s">
        <v>3417</v>
      </c>
      <c r="Q1705" s="13"/>
      <c r="R1705"/>
      <c r="S1705" t="str">
        <f t="shared" si="373"/>
        <v/>
      </c>
      <c r="T1705" t="str">
        <f>IF(ISNA(VLOOKUP(AF1705,#REF!,1)),"//","")</f>
        <v/>
      </c>
      <c r="U1705"/>
      <c r="V1705" t="e">
        <f t="shared" si="364"/>
        <v>#REF!</v>
      </c>
      <c r="W1705" s="81"/>
      <c r="X1705" s="59"/>
      <c r="Y1705" s="59"/>
      <c r="Z1705" s="25" t="str">
        <f t="shared" si="371"/>
        <v>STD_EPSILON</v>
      </c>
      <c r="AA1705" s="25" t="str">
        <f t="shared" si="365"/>
        <v>EPSILON</v>
      </c>
      <c r="AB1705" s="1">
        <f t="shared" si="372"/>
        <v>1667</v>
      </c>
      <c r="AC1705" t="str">
        <f t="shared" si="366"/>
        <v>ITM_SCATTFACT</v>
      </c>
      <c r="AD1705" s="136" t="str">
        <f>IF(ISNA(VLOOKUP(AA1705,Sheet2!J:J,1,0)),"//","")</f>
        <v>//</v>
      </c>
      <c r="AF1705" s="94" t="str">
        <f t="shared" si="367"/>
        <v>EPSILON</v>
      </c>
      <c r="AG1705" t="b">
        <f t="shared" si="368"/>
        <v>1</v>
      </c>
    </row>
    <row r="1706" spans="1:33">
      <c r="A1706" s="50">
        <f t="shared" si="369"/>
        <v>1706</v>
      </c>
      <c r="B1706" s="49">
        <f t="shared" si="370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4824</v>
      </c>
      <c r="M1706" s="57" t="s">
        <v>4881</v>
      </c>
      <c r="N1706" s="57"/>
      <c r="O1706" s="57"/>
      <c r="P1706" s="56" t="s">
        <v>3418</v>
      </c>
      <c r="Q1706" s="13"/>
      <c r="R1706"/>
      <c r="S1706" t="str">
        <f t="shared" si="373"/>
        <v/>
      </c>
      <c r="T1706" t="str">
        <f>IF(ISNA(VLOOKUP(AF1706,#REF!,1)),"//","")</f>
        <v/>
      </c>
      <c r="U1706"/>
      <c r="V1706" t="e">
        <f t="shared" si="364"/>
        <v>#REF!</v>
      </c>
      <c r="W1706" s="81"/>
      <c r="X1706" s="59"/>
      <c r="Y1706" s="59"/>
      <c r="Z1706" s="25" t="str">
        <f t="shared" si="371"/>
        <v>STD_EPSILON STD_SUB_M</v>
      </c>
      <c r="AA1706" s="25" t="str">
        <f t="shared" si="365"/>
        <v>EPSILONM</v>
      </c>
      <c r="AB1706" s="1">
        <f t="shared" si="372"/>
        <v>1668</v>
      </c>
      <c r="AC1706" t="str">
        <f t="shared" si="366"/>
        <v>ITM_SCATTFACTm</v>
      </c>
      <c r="AD1706" s="136" t="str">
        <f>IF(ISNA(VLOOKUP(AA1706,Sheet2!J:J,1,0)),"//","")</f>
        <v>//</v>
      </c>
      <c r="AF1706" s="94" t="str">
        <f t="shared" si="367"/>
        <v>EPSILONM</v>
      </c>
      <c r="AG1706" t="b">
        <f t="shared" si="368"/>
        <v>1</v>
      </c>
    </row>
    <row r="1707" spans="1:33">
      <c r="A1707" s="50">
        <f t="shared" si="369"/>
        <v>1707</v>
      </c>
      <c r="B1707" s="49">
        <f t="shared" si="370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4824</v>
      </c>
      <c r="M1707" s="57" t="s">
        <v>4881</v>
      </c>
      <c r="N1707" s="57"/>
      <c r="O1707" s="57"/>
      <c r="P1707" s="56" t="s">
        <v>3419</v>
      </c>
      <c r="Q1707" s="13"/>
      <c r="R1707"/>
      <c r="S1707" t="str">
        <f t="shared" si="373"/>
        <v/>
      </c>
      <c r="T1707" t="str">
        <f>IF(ISNA(VLOOKUP(AF1707,#REF!,1)),"//","")</f>
        <v/>
      </c>
      <c r="U1707"/>
      <c r="V1707" t="e">
        <f t="shared" si="364"/>
        <v>#REF!</v>
      </c>
      <c r="W1707" s="81"/>
      <c r="X1707" s="59"/>
      <c r="Y1707" s="59"/>
      <c r="Z1707" s="25" t="str">
        <f t="shared" si="371"/>
        <v>STD_EPSILON STD_SUB_P</v>
      </c>
      <c r="AA1707" s="25" t="str">
        <f t="shared" si="365"/>
        <v>EPSILONP</v>
      </c>
      <c r="AB1707" s="1">
        <f t="shared" si="372"/>
        <v>1669</v>
      </c>
      <c r="AC1707" t="str">
        <f t="shared" si="366"/>
        <v>ITM_SCATTFACTp</v>
      </c>
      <c r="AD1707" s="136" t="str">
        <f>IF(ISNA(VLOOKUP(AA1707,Sheet2!J:J,1,0)),"//","")</f>
        <v>//</v>
      </c>
      <c r="AF1707" s="94" t="str">
        <f t="shared" si="367"/>
        <v>EPSILONP</v>
      </c>
      <c r="AG1707" t="b">
        <f t="shared" si="368"/>
        <v>1</v>
      </c>
    </row>
    <row r="1708" spans="1:33">
      <c r="A1708" s="50">
        <f t="shared" si="369"/>
        <v>1708</v>
      </c>
      <c r="B1708" s="49">
        <f t="shared" si="370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4825</v>
      </c>
      <c r="M1708" s="57" t="s">
        <v>4881</v>
      </c>
      <c r="N1708" s="57"/>
      <c r="O1708" s="57"/>
      <c r="P1708" s="56" t="s">
        <v>2023</v>
      </c>
      <c r="Q1708" s="13"/>
      <c r="R1708"/>
      <c r="S1708" t="str">
        <f t="shared" si="373"/>
        <v/>
      </c>
      <c r="T1708" t="str">
        <f>IF(ISNA(VLOOKUP(AF1708,#REF!,1)),"//","")</f>
        <v/>
      </c>
      <c r="U1708"/>
      <c r="V1708" t="e">
        <f t="shared" si="364"/>
        <v>#REF!</v>
      </c>
      <c r="W1708" s="81"/>
      <c r="X1708" s="59"/>
      <c r="Y1708" s="59"/>
      <c r="Z1708" s="25" t="str">
        <f t="shared" si="371"/>
        <v>STD_ZETA "(X)"</v>
      </c>
      <c r="AA1708" s="25" t="str">
        <f t="shared" si="365"/>
        <v>ZETA(X)</v>
      </c>
      <c r="AB1708" s="1">
        <f t="shared" si="372"/>
        <v>1670</v>
      </c>
      <c r="AC1708" t="str">
        <f t="shared" si="366"/>
        <v>ITM_zetaX</v>
      </c>
      <c r="AD1708" s="136" t="str">
        <f>IF(ISNA(VLOOKUP(AA1708,Sheet2!J:J,1,0)),"//","")</f>
        <v>//</v>
      </c>
      <c r="AF1708" s="94" t="str">
        <f t="shared" si="367"/>
        <v>ZETA</v>
      </c>
      <c r="AG1708" t="b">
        <f t="shared" si="368"/>
        <v>0</v>
      </c>
    </row>
    <row r="1709" spans="1:33">
      <c r="A1709" s="50">
        <f t="shared" si="369"/>
        <v>1709</v>
      </c>
      <c r="B1709" s="49">
        <f t="shared" si="370"/>
        <v>1671</v>
      </c>
      <c r="C1709" s="53" t="s">
        <v>4810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4824</v>
      </c>
      <c r="M1709" s="57" t="s">
        <v>4885</v>
      </c>
      <c r="N1709" s="57"/>
      <c r="O1709" s="57"/>
      <c r="P1709" s="56" t="s">
        <v>3420</v>
      </c>
      <c r="Q1709" s="13"/>
      <c r="R1709"/>
      <c r="S1709" t="str">
        <f t="shared" si="373"/>
        <v/>
      </c>
      <c r="T1709" t="str">
        <f>IF(ISNA(VLOOKUP(AF1709,#REF!,1)),"//","")</f>
        <v/>
      </c>
      <c r="U1709"/>
      <c r="V1709" t="e">
        <f t="shared" si="364"/>
        <v>#REF!</v>
      </c>
      <c r="W1709" s="81"/>
      <c r="X1709" s="59"/>
      <c r="Y1709" s="59"/>
      <c r="Z1709" s="25" t="str">
        <f t="shared" si="371"/>
        <v>STD_PI STD_SUB_N</v>
      </c>
      <c r="AA1709" s="25" t="str">
        <f t="shared" si="365"/>
        <v>PIN</v>
      </c>
      <c r="AB1709" s="1">
        <f t="shared" si="372"/>
        <v>1671</v>
      </c>
      <c r="AC1709" t="str">
        <f t="shared" si="366"/>
        <v>ITM_PIn</v>
      </c>
      <c r="AD1709" s="136" t="str">
        <f>IF(ISNA(VLOOKUP(AA1709,Sheet2!J:J,1,0)),"//","")</f>
        <v>//</v>
      </c>
      <c r="AF1709" s="94" t="str">
        <f t="shared" si="367"/>
        <v>PIN</v>
      </c>
      <c r="AG1709" t="b">
        <f t="shared" si="368"/>
        <v>1</v>
      </c>
    </row>
    <row r="1710" spans="1:33">
      <c r="A1710" s="50">
        <f t="shared" si="369"/>
        <v>1710</v>
      </c>
      <c r="B1710" s="49">
        <f t="shared" si="370"/>
        <v>1672</v>
      </c>
      <c r="C1710" s="53" t="s">
        <v>4811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4824</v>
      </c>
      <c r="M1710" s="57" t="s">
        <v>4885</v>
      </c>
      <c r="N1710" s="57"/>
      <c r="O1710" s="57"/>
      <c r="P1710" s="56" t="s">
        <v>3421</v>
      </c>
      <c r="Q1710" s="13"/>
      <c r="R1710"/>
      <c r="S1710" t="str">
        <f t="shared" si="373"/>
        <v/>
      </c>
      <c r="T1710" t="str">
        <f>IF(ISNA(VLOOKUP(AF1710,#REF!,1)),"//","")</f>
        <v/>
      </c>
      <c r="U1710"/>
      <c r="V1710" t="e">
        <f t="shared" si="364"/>
        <v>#REF!</v>
      </c>
      <c r="W1710" s="81"/>
      <c r="X1710" s="59"/>
      <c r="Y1710" s="59"/>
      <c r="Z1710" s="25" t="str">
        <f t="shared" si="371"/>
        <v>STD_SIGMA STD_SUB_N</v>
      </c>
      <c r="AA1710" s="25" t="str">
        <f t="shared" si="365"/>
        <v>SUMN</v>
      </c>
      <c r="AB1710" s="1">
        <f t="shared" si="372"/>
        <v>1672</v>
      </c>
      <c r="AC1710" t="str">
        <f t="shared" si="366"/>
        <v>ITM_SIGMAn</v>
      </c>
      <c r="AD1710" s="136" t="str">
        <f>IF(ISNA(VLOOKUP(AA1710,Sheet2!J:J,1,0)),"//","")</f>
        <v>//</v>
      </c>
      <c r="AF1710" s="94" t="str">
        <f t="shared" si="367"/>
        <v>SUMN</v>
      </c>
      <c r="AG1710" t="b">
        <f t="shared" si="368"/>
        <v>1</v>
      </c>
    </row>
    <row r="1711" spans="1:33">
      <c r="A1711" s="50">
        <f t="shared" si="369"/>
        <v>1711</v>
      </c>
      <c r="B1711" s="49">
        <f t="shared" si="370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4824</v>
      </c>
      <c r="M1711" s="57" t="s">
        <v>4881</v>
      </c>
      <c r="N1711" s="57"/>
      <c r="O1711" s="57"/>
      <c r="P1711" s="56" t="s">
        <v>3422</v>
      </c>
      <c r="Q1711" s="13"/>
      <c r="R1711"/>
      <c r="S1711" t="str">
        <f t="shared" si="373"/>
        <v/>
      </c>
      <c r="T1711" t="str">
        <f>IF(ISNA(VLOOKUP(AF1711,#REF!,1)),"//","")</f>
        <v/>
      </c>
      <c r="U1711"/>
      <c r="V1711" t="e">
        <f t="shared" si="364"/>
        <v>#REF!</v>
      </c>
      <c r="W1711" s="81"/>
      <c r="X1711" s="59"/>
      <c r="Y1711" s="59"/>
      <c r="Z1711" s="25" t="str">
        <f t="shared" si="371"/>
        <v>STD_SIGMA</v>
      </c>
      <c r="AA1711" s="25" t="str">
        <f t="shared" si="365"/>
        <v>SUM</v>
      </c>
      <c r="AB1711" s="1">
        <f t="shared" si="372"/>
        <v>1673</v>
      </c>
      <c r="AC1711" t="str">
        <f t="shared" si="366"/>
        <v>ITM_STDDEV</v>
      </c>
      <c r="AD1711" s="136" t="str">
        <f>IF(ISNA(VLOOKUP(AA1711,Sheet2!J:J,1,0)),"//","")</f>
        <v>//</v>
      </c>
      <c r="AF1711" s="94" t="str">
        <f t="shared" si="367"/>
        <v>SUM</v>
      </c>
      <c r="AG1711" t="b">
        <f t="shared" si="368"/>
        <v>1</v>
      </c>
    </row>
    <row r="1712" spans="1:33">
      <c r="A1712" s="50">
        <f t="shared" si="369"/>
        <v>1712</v>
      </c>
      <c r="B1712" s="49">
        <f t="shared" si="370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4824</v>
      </c>
      <c r="M1712" s="57" t="s">
        <v>4881</v>
      </c>
      <c r="N1712" s="57"/>
      <c r="O1712" s="57"/>
      <c r="P1712" s="56" t="s">
        <v>3423</v>
      </c>
      <c r="Q1712" s="13"/>
      <c r="R1712"/>
      <c r="S1712" t="str">
        <f t="shared" si="373"/>
        <v/>
      </c>
      <c r="T1712" t="str">
        <f>IF(ISNA(VLOOKUP(AF1712,#REF!,1)),"//","")</f>
        <v/>
      </c>
      <c r="U1712"/>
      <c r="V1712" t="e">
        <f t="shared" si="364"/>
        <v>#REF!</v>
      </c>
      <c r="W1712" s="81"/>
      <c r="X1712" s="59"/>
      <c r="Y1712" s="59"/>
      <c r="Z1712" s="25" t="str">
        <f t="shared" si="371"/>
        <v>STD_SIGMA STD_SUB_W</v>
      </c>
      <c r="AA1712" s="25" t="str">
        <f t="shared" si="365"/>
        <v>SUMW</v>
      </c>
      <c r="AB1712" s="1">
        <f t="shared" si="372"/>
        <v>1674</v>
      </c>
      <c r="AC1712" t="str">
        <f t="shared" si="366"/>
        <v>ITM_STDDEVPOP</v>
      </c>
      <c r="AD1712" s="136" t="str">
        <f>IF(ISNA(VLOOKUP(AA1712,Sheet2!J:J,1,0)),"//","")</f>
        <v>//</v>
      </c>
      <c r="AF1712" s="94" t="str">
        <f t="shared" si="367"/>
        <v>SUMW</v>
      </c>
      <c r="AG1712" t="b">
        <f t="shared" si="368"/>
        <v>1</v>
      </c>
    </row>
    <row r="1713" spans="1:33">
      <c r="A1713" s="50">
        <f t="shared" si="369"/>
        <v>1713</v>
      </c>
      <c r="B1713" s="49">
        <f t="shared" si="370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4824</v>
      </c>
      <c r="M1713" s="57" t="s">
        <v>4881</v>
      </c>
      <c r="N1713" s="57"/>
      <c r="O1713" s="57"/>
      <c r="P1713" s="56" t="s">
        <v>2056</v>
      </c>
      <c r="Q1713" s="13"/>
      <c r="R1713"/>
      <c r="S1713" t="str">
        <f t="shared" si="373"/>
        <v/>
      </c>
      <c r="T1713" t="str">
        <f>IF(ISNA(VLOOKUP(AF1713,#REF!,1)),"//","")</f>
        <v/>
      </c>
      <c r="U1713"/>
      <c r="V1713" t="e">
        <f t="shared" si="364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1"/>
        <v>"RANI#"</v>
      </c>
      <c r="AA1713" s="25" t="str">
        <f t="shared" si="365"/>
        <v>RANI#</v>
      </c>
      <c r="AB1713" s="1">
        <f t="shared" si="372"/>
        <v>1675</v>
      </c>
      <c r="AC1713" t="str">
        <f t="shared" si="366"/>
        <v>ITM_RANI</v>
      </c>
      <c r="AD1713" s="136" t="str">
        <f>IF(ISNA(VLOOKUP(AA1713,Sheet2!J:J,1,0)),"//","")</f>
        <v>//</v>
      </c>
      <c r="AF1713" s="94" t="str">
        <f t="shared" si="367"/>
        <v>RANI#</v>
      </c>
      <c r="AG1713" t="b">
        <f t="shared" si="368"/>
        <v>1</v>
      </c>
    </row>
    <row r="1714" spans="1:33">
      <c r="A1714" s="50">
        <f t="shared" si="369"/>
        <v>1714</v>
      </c>
      <c r="B1714" s="49">
        <f t="shared" si="370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4824</v>
      </c>
      <c r="M1714" s="57" t="s">
        <v>4881</v>
      </c>
      <c r="N1714" s="57"/>
      <c r="O1714" s="57"/>
      <c r="P1714" s="56" t="s">
        <v>2298</v>
      </c>
      <c r="Q1714" s="13"/>
      <c r="R1714"/>
      <c r="S1714" t="str">
        <f t="shared" si="373"/>
        <v/>
      </c>
      <c r="T1714" t="str">
        <f>IF(ISNA(VLOOKUP(AF1714,#REF!,1)),"//","")</f>
        <v/>
      </c>
      <c r="U1714"/>
      <c r="V1714" t="e">
        <f t="shared" si="364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1"/>
        <v>STD_PRINTER "X"</v>
      </c>
      <c r="AA1714" s="25" t="str">
        <f t="shared" si="365"/>
        <v>PRINTERX</v>
      </c>
      <c r="AB1714" s="1">
        <f t="shared" si="372"/>
        <v>1676</v>
      </c>
      <c r="AC1714" t="str">
        <f t="shared" si="366"/>
        <v>ITM_PRINTERX</v>
      </c>
      <c r="AD1714" s="136" t="str">
        <f>IF(ISNA(VLOOKUP(AA1714,Sheet2!J:J,1,0)),"//","")</f>
        <v>//</v>
      </c>
      <c r="AF1714" s="94" t="str">
        <f t="shared" si="367"/>
        <v>PRINTERX</v>
      </c>
      <c r="AG1714" t="b">
        <f t="shared" si="368"/>
        <v>1</v>
      </c>
    </row>
    <row r="1715" spans="1:33">
      <c r="A1715" s="50">
        <f t="shared" si="369"/>
        <v>1715</v>
      </c>
      <c r="B1715" s="49">
        <f t="shared" si="370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4824</v>
      </c>
      <c r="M1715" s="57" t="s">
        <v>4881</v>
      </c>
      <c r="N1715" s="57"/>
      <c r="O1715" s="57"/>
      <c r="P1715" s="56" t="s">
        <v>2321</v>
      </c>
      <c r="Q1715" s="13"/>
      <c r="R1715"/>
      <c r="S1715" t="str">
        <f t="shared" si="373"/>
        <v/>
      </c>
      <c r="T1715" t="str">
        <f>IF(ISNA(VLOOKUP(AF1715,#REF!,1)),"//","")</f>
        <v/>
      </c>
      <c r="U1715"/>
      <c r="V1715" t="e">
        <f t="shared" si="364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1"/>
        <v>"RANGE"</v>
      </c>
      <c r="AA1715" s="25" t="str">
        <f t="shared" si="365"/>
        <v>RANGE</v>
      </c>
      <c r="AB1715" s="1">
        <f t="shared" si="372"/>
        <v>1677</v>
      </c>
      <c r="AC1715" t="str">
        <f t="shared" si="366"/>
        <v>ITM_RANGE</v>
      </c>
      <c r="AD1715" s="136" t="str">
        <f>IF(ISNA(VLOOKUP(AA1715,Sheet2!J:J,1,0)),"//","")</f>
        <v>//</v>
      </c>
      <c r="AF1715" s="94" t="str">
        <f t="shared" si="367"/>
        <v>RANGE</v>
      </c>
      <c r="AG1715" t="b">
        <f t="shared" si="368"/>
        <v>1</v>
      </c>
    </row>
    <row r="1716" spans="1:33">
      <c r="A1716" s="50">
        <f t="shared" si="369"/>
        <v>1716</v>
      </c>
      <c r="B1716" s="49">
        <f t="shared" si="370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4824</v>
      </c>
      <c r="M1716" s="57" t="s">
        <v>4881</v>
      </c>
      <c r="N1716" s="57"/>
      <c r="O1716" s="57"/>
      <c r="P1716" s="56" t="s">
        <v>2322</v>
      </c>
      <c r="Q1716" s="18"/>
      <c r="R1716"/>
      <c r="S1716" t="str">
        <f t="shared" si="373"/>
        <v/>
      </c>
      <c r="T1716" t="str">
        <f>IF(ISNA(VLOOKUP(AF1716,#REF!,1)),"//","")</f>
        <v/>
      </c>
      <c r="U1716"/>
      <c r="V1716" t="e">
        <f t="shared" si="364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1"/>
        <v>"RANGE?"</v>
      </c>
      <c r="AA1716" s="25" t="str">
        <f t="shared" si="365"/>
        <v>RANGE?</v>
      </c>
      <c r="AB1716" s="1">
        <f t="shared" si="372"/>
        <v>1678</v>
      </c>
      <c r="AC1716" t="str">
        <f t="shared" si="366"/>
        <v>ITM_GETRANGE</v>
      </c>
      <c r="AD1716" s="136" t="str">
        <f>IF(ISNA(VLOOKUP(AA1716,Sheet2!J:J,1,0)),"//","")</f>
        <v>//</v>
      </c>
      <c r="AF1716" s="94" t="str">
        <f t="shared" si="367"/>
        <v>RANGE?</v>
      </c>
      <c r="AG1716" t="b">
        <f t="shared" si="368"/>
        <v>1</v>
      </c>
    </row>
    <row r="1717" spans="1:33">
      <c r="A1717" s="50">
        <f t="shared" si="369"/>
        <v>1717</v>
      </c>
      <c r="B1717" s="49">
        <f t="shared" si="370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4825</v>
      </c>
      <c r="M1717" s="57" t="s">
        <v>4881</v>
      </c>
      <c r="N1717" s="57"/>
      <c r="O1717" s="57"/>
      <c r="P1717" s="56" t="s">
        <v>2063</v>
      </c>
      <c r="Q1717" s="18"/>
      <c r="R1717"/>
      <c r="S1717" t="str">
        <f t="shared" si="373"/>
        <v/>
      </c>
      <c r="T1717" t="str">
        <f>IF(ISNA(VLOOKUP(AF1717,#REF!,1)),"//","")</f>
        <v/>
      </c>
      <c r="U1717"/>
      <c r="V1717" t="e">
        <f t="shared" si="364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1"/>
        <v>"(-1)" STD_SUP_X</v>
      </c>
      <c r="AA1717" s="25" t="str">
        <f t="shared" si="365"/>
        <v>(-1)^X</v>
      </c>
      <c r="AB1717" s="1">
        <f t="shared" si="372"/>
        <v>1679</v>
      </c>
      <c r="AC1717" t="str">
        <f t="shared" si="366"/>
        <v>ITM_M1X</v>
      </c>
      <c r="AD1717" s="136" t="str">
        <f>IF(ISNA(VLOOKUP(AA1717,Sheet2!J:J,1,0)),"//","")</f>
        <v/>
      </c>
      <c r="AF1717" s="94" t="str">
        <f t="shared" si="367"/>
        <v>(-1)^X</v>
      </c>
      <c r="AG1717" t="b">
        <f t="shared" si="368"/>
        <v>1</v>
      </c>
    </row>
    <row r="1718" spans="1:33">
      <c r="A1718" s="50">
        <f t="shared" si="369"/>
        <v>1718</v>
      </c>
      <c r="B1718" s="49">
        <f t="shared" si="370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4824</v>
      </c>
      <c r="M1718" s="57" t="s">
        <v>4881</v>
      </c>
      <c r="N1718" s="57"/>
      <c r="O1718" s="57"/>
      <c r="P1718" s="56" t="s">
        <v>2065</v>
      </c>
      <c r="Q1718" s="13"/>
      <c r="R1718"/>
      <c r="S1718" t="str">
        <f t="shared" si="373"/>
        <v/>
      </c>
      <c r="T1718" t="str">
        <f>IF(ISNA(VLOOKUP(AF1718,#REF!,1)),"//","")</f>
        <v/>
      </c>
      <c r="U1718"/>
      <c r="V1718" t="e">
        <f t="shared" si="364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1"/>
        <v>STD_CROSS "MOD"</v>
      </c>
      <c r="AA1718" s="25" t="str">
        <f t="shared" si="365"/>
        <v>CROSSMOD</v>
      </c>
      <c r="AB1718" s="1">
        <f t="shared" si="372"/>
        <v>1680</v>
      </c>
      <c r="AC1718" t="str">
        <f t="shared" si="366"/>
        <v>ITM_XMOD</v>
      </c>
      <c r="AD1718" s="136" t="str">
        <f>IF(ISNA(VLOOKUP(AA1718,Sheet2!J:J,1,0)),"//","")</f>
        <v>//</v>
      </c>
      <c r="AF1718" s="94" t="str">
        <f t="shared" si="367"/>
        <v>*MOD</v>
      </c>
      <c r="AG1718" t="b">
        <f t="shared" si="368"/>
        <v>0</v>
      </c>
    </row>
    <row r="1719" spans="1:33">
      <c r="A1719" s="50">
        <f t="shared" si="369"/>
        <v>1719</v>
      </c>
      <c r="B1719" s="49">
        <f t="shared" si="370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4824</v>
      </c>
      <c r="M1719" s="57" t="s">
        <v>4881</v>
      </c>
      <c r="N1719" s="57"/>
      <c r="O1719" s="57"/>
      <c r="P1719" s="56" t="s">
        <v>2067</v>
      </c>
      <c r="Q1719" s="13"/>
      <c r="R1719"/>
      <c r="S1719" t="str">
        <f t="shared" si="373"/>
        <v/>
      </c>
      <c r="T1719" t="str">
        <f>IF(ISNA(VLOOKUP(AF1719,#REF!,1)),"//","")</f>
        <v/>
      </c>
      <c r="U1719"/>
      <c r="V1719" t="e">
        <f t="shared" si="364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1"/>
        <v>STD_RIGHT_ARROW "DATE"</v>
      </c>
      <c r="AA1719" s="25" t="str">
        <f t="shared" si="365"/>
        <v>&gt;DATE</v>
      </c>
      <c r="AB1719" s="1">
        <f t="shared" si="372"/>
        <v>1681</v>
      </c>
      <c r="AC1719" t="str">
        <f t="shared" si="366"/>
        <v>ITM_toDATE</v>
      </c>
      <c r="AD1719" s="136" t="str">
        <f>IF(ISNA(VLOOKUP(AA1719,Sheet2!J:J,1,0)),"//","")</f>
        <v>//</v>
      </c>
      <c r="AF1719" s="94" t="str">
        <f t="shared" si="367"/>
        <v>&gt;DATE</v>
      </c>
      <c r="AG1719" t="b">
        <f t="shared" si="368"/>
        <v>1</v>
      </c>
    </row>
    <row r="1720" spans="1:33">
      <c r="A1720" s="50">
        <f t="shared" si="369"/>
        <v>1720</v>
      </c>
      <c r="B1720" s="49">
        <f t="shared" si="370"/>
        <v>1682</v>
      </c>
      <c r="C1720" s="53" t="s">
        <v>4661</v>
      </c>
      <c r="D1720" s="53" t="s">
        <v>7</v>
      </c>
      <c r="E1720" s="58" t="s">
        <v>4664</v>
      </c>
      <c r="F1720" s="58" t="s">
        <v>4664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4824</v>
      </c>
      <c r="M1720" s="57" t="s">
        <v>4881</v>
      </c>
      <c r="N1720" s="57"/>
      <c r="O1720" s="57"/>
      <c r="P1720" s="56" t="s">
        <v>4598</v>
      </c>
      <c r="Q1720" s="13"/>
      <c r="R1720"/>
      <c r="S1720" t="str">
        <f t="shared" si="373"/>
        <v/>
      </c>
      <c r="T1720" t="str">
        <f>IF(ISNA(VLOOKUP(AF1720,#REF!,1)),"//","")</f>
        <v/>
      </c>
      <c r="U1720"/>
      <c r="V1720" t="e">
        <f t="shared" si="364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1"/>
        <v>"SN(U,M)"</v>
      </c>
      <c r="AA1720" s="25" t="str">
        <f t="shared" si="365"/>
        <v>SN(U,M)</v>
      </c>
      <c r="AB1720" s="1">
        <f t="shared" si="372"/>
        <v>1682</v>
      </c>
      <c r="AC1720" t="str">
        <f t="shared" si="366"/>
        <v>ITM_sn</v>
      </c>
      <c r="AD1720" s="136" t="str">
        <f>IF(ISNA(VLOOKUP(AA1720,Sheet2!J:J,1,0)),"//","")</f>
        <v>//</v>
      </c>
      <c r="AF1720" s="94" t="str">
        <f t="shared" si="367"/>
        <v>SN(U,M)</v>
      </c>
      <c r="AG1720" t="b">
        <f t="shared" si="368"/>
        <v>1</v>
      </c>
    </row>
    <row r="1721" spans="1:33">
      <c r="A1721" s="50">
        <f t="shared" si="369"/>
        <v>1721</v>
      </c>
      <c r="B1721" s="49">
        <f t="shared" si="370"/>
        <v>1683</v>
      </c>
      <c r="C1721" s="53" t="s">
        <v>4662</v>
      </c>
      <c r="D1721" s="53" t="s">
        <v>7</v>
      </c>
      <c r="E1721" s="58" t="s">
        <v>4665</v>
      </c>
      <c r="F1721" s="58" t="s">
        <v>4665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4824</v>
      </c>
      <c r="M1721" s="57" t="s">
        <v>4881</v>
      </c>
      <c r="N1721" s="57"/>
      <c r="O1721" s="57"/>
      <c r="P1721" s="56" t="s">
        <v>4599</v>
      </c>
      <c r="Q1721" s="13"/>
      <c r="R1721"/>
      <c r="S1721" t="str">
        <f t="shared" si="373"/>
        <v/>
      </c>
      <c r="T1721" t="str">
        <f>IF(ISNA(VLOOKUP(AF1721,#REF!,1)),"//","")</f>
        <v/>
      </c>
      <c r="U1721"/>
      <c r="V1721" t="e">
        <f t="shared" si="364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1"/>
        <v>"CN(U,M)"</v>
      </c>
      <c r="AA1721" s="25" t="str">
        <f t="shared" si="365"/>
        <v>CN(U,M)</v>
      </c>
      <c r="AB1721" s="1">
        <f t="shared" si="372"/>
        <v>1683</v>
      </c>
      <c r="AC1721" t="str">
        <f t="shared" si="366"/>
        <v>ITM_cn</v>
      </c>
      <c r="AD1721" s="136" t="str">
        <f>IF(ISNA(VLOOKUP(AA1721,Sheet2!J:J,1,0)),"//","")</f>
        <v>//</v>
      </c>
      <c r="AF1721" s="94" t="str">
        <f t="shared" si="367"/>
        <v>CN(U,M)</v>
      </c>
      <c r="AG1721" t="b">
        <f t="shared" si="368"/>
        <v>1</v>
      </c>
    </row>
    <row r="1722" spans="1:33">
      <c r="A1722" s="50">
        <f t="shared" si="369"/>
        <v>1722</v>
      </c>
      <c r="B1722" s="49">
        <f t="shared" si="370"/>
        <v>1684</v>
      </c>
      <c r="C1722" s="53" t="s">
        <v>4663</v>
      </c>
      <c r="D1722" s="53" t="s">
        <v>7</v>
      </c>
      <c r="E1722" s="58" t="s">
        <v>4666</v>
      </c>
      <c r="F1722" s="58" t="s">
        <v>4666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4824</v>
      </c>
      <c r="M1722" s="57" t="s">
        <v>4881</v>
      </c>
      <c r="N1722" s="57"/>
      <c r="O1722" s="57"/>
      <c r="P1722" s="56" t="s">
        <v>4600</v>
      </c>
      <c r="Q1722" s="13"/>
      <c r="R1722"/>
      <c r="S1722" t="str">
        <f t="shared" si="373"/>
        <v/>
      </c>
      <c r="T1722" t="str">
        <f>IF(ISNA(VLOOKUP(AF1722,#REF!,1)),"//","")</f>
        <v/>
      </c>
      <c r="U1722"/>
      <c r="V1722" t="e">
        <f t="shared" si="364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1"/>
        <v>"DN(U,M)"</v>
      </c>
      <c r="AA1722" s="25" t="str">
        <f t="shared" si="365"/>
        <v>DN(U,M)</v>
      </c>
      <c r="AB1722" s="1">
        <f t="shared" si="372"/>
        <v>1684</v>
      </c>
      <c r="AC1722" t="str">
        <f t="shared" si="366"/>
        <v>ITM_dn</v>
      </c>
      <c r="AD1722" s="136" t="str">
        <f>IF(ISNA(VLOOKUP(AA1722,Sheet2!J:J,1,0)),"//","")</f>
        <v>//</v>
      </c>
      <c r="AF1722" s="94" t="str">
        <f t="shared" si="367"/>
        <v>DN(U,M)</v>
      </c>
      <c r="AG1722" t="b">
        <f t="shared" si="368"/>
        <v>1</v>
      </c>
    </row>
    <row r="1723" spans="1:33">
      <c r="A1723" s="50">
        <f t="shared" si="369"/>
        <v>1723</v>
      </c>
      <c r="B1723" s="49">
        <f t="shared" si="370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4824</v>
      </c>
      <c r="M1723" s="57" t="s">
        <v>4881</v>
      </c>
      <c r="N1723" s="57"/>
      <c r="O1723" s="57"/>
      <c r="P1723" s="56" t="s">
        <v>2071</v>
      </c>
      <c r="Q1723" s="13"/>
      <c r="R1723"/>
      <c r="S1723" t="str">
        <f t="shared" si="373"/>
        <v>NOT EQUAL</v>
      </c>
      <c r="T1723" t="str">
        <f>IF(ISNA(VLOOKUP(AF1723,#REF!,1)),"//","")</f>
        <v/>
      </c>
      <c r="U1723"/>
      <c r="V1723" t="e">
        <f t="shared" si="364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1"/>
        <v>STD_RIGHT_ARROW "HR"</v>
      </c>
      <c r="AA1723" s="25" t="str">
        <f t="shared" si="365"/>
        <v>&gt;HR</v>
      </c>
      <c r="AB1723" s="1">
        <f t="shared" si="372"/>
        <v>1685</v>
      </c>
      <c r="AC1723" t="str">
        <f t="shared" si="366"/>
        <v>ITM_toHR</v>
      </c>
      <c r="AD1723" s="136" t="str">
        <f>IF(ISNA(VLOOKUP(AA1723,Sheet2!J:J,1,0)),"//","")</f>
        <v>//</v>
      </c>
      <c r="AF1723" s="94" t="str">
        <f t="shared" si="367"/>
        <v>&gt;HR</v>
      </c>
      <c r="AG1723" t="b">
        <f t="shared" si="368"/>
        <v>1</v>
      </c>
    </row>
    <row r="1724" spans="1:33">
      <c r="A1724" s="50">
        <f t="shared" si="369"/>
        <v>1724</v>
      </c>
      <c r="B1724" s="49">
        <f t="shared" si="370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4824</v>
      </c>
      <c r="M1724" s="57" t="s">
        <v>4881</v>
      </c>
      <c r="N1724" s="57"/>
      <c r="O1724" s="57" t="s">
        <v>901</v>
      </c>
      <c r="P1724" s="56" t="s">
        <v>2072</v>
      </c>
      <c r="Q1724" s="13"/>
      <c r="R1724"/>
      <c r="S1724" t="str">
        <f t="shared" si="373"/>
        <v/>
      </c>
      <c r="T1724" t="str">
        <f>IF(ISNA(VLOOKUP(AF1724,#REF!,1)),"//","")</f>
        <v/>
      </c>
      <c r="U1724"/>
      <c r="V1724" t="e">
        <f t="shared" si="364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1"/>
        <v>STD_RIGHT_ARROW "H.MS"</v>
      </c>
      <c r="AA1724" s="25" t="str">
        <f t="shared" si="365"/>
        <v>&gt;H.MS</v>
      </c>
      <c r="AB1724" s="1">
        <f t="shared" si="372"/>
        <v>1686</v>
      </c>
      <c r="AC1724" t="str">
        <f t="shared" si="366"/>
        <v>ITM_toHMS</v>
      </c>
      <c r="AD1724" s="136" t="str">
        <f>IF(ISNA(VLOOKUP(AA1724,Sheet2!J:J,1,0)),"//","")</f>
        <v>//</v>
      </c>
      <c r="AF1724" s="94" t="str">
        <f t="shared" si="367"/>
        <v>&gt;H.MS</v>
      </c>
      <c r="AG1724" t="b">
        <f t="shared" si="368"/>
        <v>1</v>
      </c>
    </row>
    <row r="1725" spans="1:33">
      <c r="A1725" s="50">
        <f t="shared" si="369"/>
        <v>1725</v>
      </c>
      <c r="B1725" s="49">
        <f t="shared" si="370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4824</v>
      </c>
      <c r="M1725" s="57" t="s">
        <v>4882</v>
      </c>
      <c r="N1725" s="57"/>
      <c r="O1725" s="53"/>
      <c r="P1725" s="56" t="s">
        <v>2073</v>
      </c>
      <c r="Q1725" s="13"/>
      <c r="R1725"/>
      <c r="S1725" t="str">
        <f t="shared" si="373"/>
        <v>NOT EQUAL</v>
      </c>
      <c r="T1725" t="str">
        <f>IF(ISNA(VLOOKUP(AF1725,#REF!,1)),"//","")</f>
        <v/>
      </c>
      <c r="U1725"/>
      <c r="V1725" t="e">
        <f t="shared" si="364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1"/>
        <v>STD_RIGHT_ARROW "INT"</v>
      </c>
      <c r="AA1725" s="25" t="str">
        <f t="shared" si="365"/>
        <v>&gt;INT</v>
      </c>
      <c r="AB1725" s="1">
        <f t="shared" si="372"/>
        <v>1687</v>
      </c>
      <c r="AC1725" t="str">
        <f t="shared" si="366"/>
        <v>ITM_toINT</v>
      </c>
      <c r="AD1725" s="136" t="str">
        <f>IF(ISNA(VLOOKUP(AA1725,Sheet2!J:J,1,0)),"//","")</f>
        <v>//</v>
      </c>
      <c r="AF1725" s="94" t="str">
        <f t="shared" si="367"/>
        <v>&gt;INT</v>
      </c>
      <c r="AG1725" t="b">
        <f t="shared" si="368"/>
        <v>1</v>
      </c>
    </row>
    <row r="1726" spans="1:33">
      <c r="A1726" s="50">
        <f t="shared" si="369"/>
        <v>1726</v>
      </c>
      <c r="B1726" s="49">
        <f t="shared" si="370"/>
        <v>1688</v>
      </c>
      <c r="C1726" s="53" t="s">
        <v>3714</v>
      </c>
      <c r="D1726" s="53" t="s">
        <v>5005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4824</v>
      </c>
      <c r="M1726" s="57" t="s">
        <v>4881</v>
      </c>
      <c r="N1726" s="57"/>
      <c r="O1726" s="57" t="s">
        <v>2262</v>
      </c>
      <c r="P1726" s="56" t="s">
        <v>2075</v>
      </c>
      <c r="Q1726" s="13"/>
      <c r="R1726"/>
      <c r="S1726" t="str">
        <f t="shared" si="373"/>
        <v>NOT EQUAL</v>
      </c>
      <c r="T1726" t="str">
        <f>IF(ISNA(VLOOKUP(AF1726,#REF!,1)),"//","")</f>
        <v/>
      </c>
      <c r="U1726"/>
      <c r="V1726" t="e">
        <f t="shared" si="364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1"/>
        <v/>
      </c>
      <c r="AA1726" s="25" t="str">
        <f t="shared" ref="AA1726" si="374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2"/>
        <v>1688</v>
      </c>
      <c r="AC1726" t="str">
        <f t="shared" ref="AC1726" si="375">P1726</f>
        <v>ITM_toPOL</v>
      </c>
      <c r="AD1726" s="136" t="str">
        <f>IF(ISNA(VLOOKUP(AA1726,Sheet2!J:J,1,0)),"//","")</f>
        <v/>
      </c>
      <c r="AF1726" s="94" t="str">
        <f t="shared" ref="AF1726" si="376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7">AA1726=AF1726</f>
        <v>1</v>
      </c>
    </row>
    <row r="1727" spans="1:33">
      <c r="A1727" s="50">
        <f t="shared" si="369"/>
        <v>1727</v>
      </c>
      <c r="B1727" s="49">
        <f t="shared" si="370"/>
        <v>1689</v>
      </c>
      <c r="C1727" s="55" t="s">
        <v>4636</v>
      </c>
      <c r="D1727" s="53" t="s">
        <v>7</v>
      </c>
      <c r="E1727" s="58" t="s">
        <v>4638</v>
      </c>
      <c r="F1727" s="58" t="s">
        <v>4638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4824</v>
      </c>
      <c r="M1727" s="57" t="s">
        <v>4881</v>
      </c>
      <c r="N1727" s="57"/>
      <c r="O1727" s="57"/>
      <c r="P1727" s="56" t="s">
        <v>4640</v>
      </c>
      <c r="Q1727" s="13"/>
      <c r="R1727"/>
      <c r="S1727" t="str">
        <f t="shared" si="373"/>
        <v/>
      </c>
      <c r="T1727" t="str">
        <f>IF(ISNA(VLOOKUP(AF1727,#REF!,1)),"//","")</f>
        <v/>
      </c>
      <c r="U1727"/>
      <c r="V1727" t="e">
        <f t="shared" si="364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1"/>
        <v>"M" STD_PI STD_RIGHT_ARROW "R"</v>
      </c>
      <c r="AA1727" s="25" t="str">
        <f t="shared" si="365"/>
        <v>MPI&gt;R</v>
      </c>
      <c r="AB1727" s="1">
        <f t="shared" si="372"/>
        <v>1689</v>
      </c>
      <c r="AC1727" t="str">
        <f t="shared" si="366"/>
        <v>ITM_MPItoR</v>
      </c>
      <c r="AD1727" s="136" t="str">
        <f>IF(ISNA(VLOOKUP(AA1727,Sheet2!J:J,1,0)),"//","")</f>
        <v>//</v>
      </c>
      <c r="AF1727" s="94" t="str">
        <f t="shared" si="367"/>
        <v>MPI&gt;R</v>
      </c>
      <c r="AG1727" t="b">
        <f t="shared" si="368"/>
        <v>1</v>
      </c>
    </row>
    <row r="1728" spans="1:33">
      <c r="A1728" s="50">
        <f t="shared" si="369"/>
        <v>1728</v>
      </c>
      <c r="B1728" s="49">
        <f t="shared" si="370"/>
        <v>1690</v>
      </c>
      <c r="C1728" s="55" t="s">
        <v>4637</v>
      </c>
      <c r="D1728" s="53" t="s">
        <v>7</v>
      </c>
      <c r="E1728" s="58" t="s">
        <v>4639</v>
      </c>
      <c r="F1728" s="58" t="s">
        <v>4639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4824</v>
      </c>
      <c r="M1728" s="57" t="s">
        <v>4881</v>
      </c>
      <c r="N1728" s="57"/>
      <c r="O1728" s="57"/>
      <c r="P1728" s="56" t="s">
        <v>4641</v>
      </c>
      <c r="Q1728" s="13"/>
      <c r="R1728"/>
      <c r="S1728" t="str">
        <f t="shared" si="373"/>
        <v/>
      </c>
      <c r="T1728" t="str">
        <f>IF(ISNA(VLOOKUP(AF1728,#REF!,1)),"//","")</f>
        <v/>
      </c>
      <c r="U1728"/>
      <c r="V1728" t="e">
        <f t="shared" si="364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1"/>
        <v>"R" STD_RIGHT_ARROW "M" STD_PI</v>
      </c>
      <c r="AA1728" s="25" t="str">
        <f t="shared" ref="AA1728" si="378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2"/>
        <v>1690</v>
      </c>
      <c r="AC1728" t="str">
        <f t="shared" ref="AC1728" si="379">P1728</f>
        <v>ITM_RtoMPI</v>
      </c>
      <c r="AD1728" s="136" t="str">
        <f>IF(ISNA(VLOOKUP(AA1728,Sheet2!J:J,1,0)),"//","")</f>
        <v>//</v>
      </c>
      <c r="AF1728" s="94" t="str">
        <f t="shared" ref="AF1728" si="380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1">AA1728=AF1728</f>
        <v>1</v>
      </c>
    </row>
    <row r="1729" spans="1:33">
      <c r="A1729" s="50">
        <f t="shared" si="369"/>
        <v>1729</v>
      </c>
      <c r="B1729" s="49">
        <f t="shared" si="370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4824</v>
      </c>
      <c r="M1729" s="57" t="s">
        <v>4881</v>
      </c>
      <c r="N1729" s="57"/>
      <c r="O1729" s="57"/>
      <c r="P1729" s="56" t="s">
        <v>2077</v>
      </c>
      <c r="Q1729" s="13"/>
      <c r="R1729"/>
      <c r="S1729" t="str">
        <f t="shared" si="373"/>
        <v>NOT EQUAL</v>
      </c>
      <c r="T1729" t="str">
        <f>IF(ISNA(VLOOKUP(AF1729,#REF!,1)),"//","")</f>
        <v/>
      </c>
      <c r="U1729"/>
      <c r="V1729" t="e">
        <f t="shared" si="364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1"/>
        <v>STD_RIGHT_ARROW "REAL"</v>
      </c>
      <c r="AA1729" s="25" t="str">
        <f t="shared" si="365"/>
        <v>&gt;REAL</v>
      </c>
      <c r="AB1729" s="1">
        <f t="shared" si="372"/>
        <v>1691</v>
      </c>
      <c r="AC1729" t="str">
        <f t="shared" si="366"/>
        <v>ITM_toREAL</v>
      </c>
      <c r="AD1729" s="136" t="str">
        <f>IF(ISNA(VLOOKUP(AA1729,Sheet2!J:J,1,0)),"//","")</f>
        <v/>
      </c>
      <c r="AF1729" s="94" t="str">
        <f t="shared" si="367"/>
        <v>&gt;REAL</v>
      </c>
      <c r="AG1729" t="b">
        <f t="shared" si="368"/>
        <v>1</v>
      </c>
    </row>
    <row r="1730" spans="1:33">
      <c r="A1730" s="50">
        <f t="shared" si="369"/>
        <v>1730</v>
      </c>
      <c r="B1730" s="49">
        <f t="shared" si="370"/>
        <v>1692</v>
      </c>
      <c r="C1730" s="53" t="s">
        <v>3716</v>
      </c>
      <c r="D1730" s="53" t="s">
        <v>5005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4824</v>
      </c>
      <c r="M1730" s="57" t="s">
        <v>4881</v>
      </c>
      <c r="N1730" s="57"/>
      <c r="O1730" s="57" t="s">
        <v>2263</v>
      </c>
      <c r="P1730" s="56" t="s">
        <v>2078</v>
      </c>
      <c r="Q1730" s="13"/>
      <c r="R1730"/>
      <c r="S1730" t="str">
        <f t="shared" si="373"/>
        <v>NOT EQUAL</v>
      </c>
      <c r="T1730" t="str">
        <f>IF(ISNA(VLOOKUP(AF1730,#REF!,1)),"//","")</f>
        <v/>
      </c>
      <c r="U1730"/>
      <c r="V1730" t="e">
        <f t="shared" si="364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1"/>
        <v/>
      </c>
      <c r="AA1730" s="25" t="str">
        <f t="shared" si="365"/>
        <v/>
      </c>
      <c r="AB1730" s="1">
        <f t="shared" si="372"/>
        <v>1692</v>
      </c>
      <c r="AC1730" t="str">
        <f t="shared" si="366"/>
        <v>ITM_toREC</v>
      </c>
      <c r="AD1730" s="136" t="str">
        <f>IF(ISNA(VLOOKUP(AA1730,Sheet2!J:J,1,0)),"//","")</f>
        <v/>
      </c>
      <c r="AF1730" s="94" t="str">
        <f t="shared" si="367"/>
        <v/>
      </c>
      <c r="AG1730" t="b">
        <f t="shared" si="368"/>
        <v>1</v>
      </c>
    </row>
    <row r="1731" spans="1:33">
      <c r="A1731" s="50">
        <f t="shared" si="369"/>
        <v>1731</v>
      </c>
      <c r="B1731" s="49">
        <f t="shared" si="370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4824</v>
      </c>
      <c r="M1731" s="57" t="s">
        <v>4881</v>
      </c>
      <c r="N1731" s="57"/>
      <c r="O1731" s="53"/>
      <c r="P1731" s="56" t="s">
        <v>2079</v>
      </c>
      <c r="Q1731" s="13"/>
      <c r="R1731"/>
      <c r="S1731" t="str">
        <f t="shared" si="373"/>
        <v/>
      </c>
      <c r="T1731" t="str">
        <f>IF(ISNA(VLOOKUP(AF1731,#REF!,1)),"//","")</f>
        <v/>
      </c>
      <c r="U1731"/>
      <c r="V1731" t="e">
        <f t="shared" si="364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1"/>
        <v>"D" STD_RIGHT_ARROW "D.MS"</v>
      </c>
      <c r="AA1731" s="25" t="str">
        <f t="shared" si="365"/>
        <v>D&gt;D.MS</v>
      </c>
      <c r="AB1731" s="1">
        <f t="shared" si="372"/>
        <v>1693</v>
      </c>
      <c r="AC1731" t="str">
        <f t="shared" si="366"/>
        <v>ITM_DtoDMS</v>
      </c>
      <c r="AD1731" s="136" t="str">
        <f>IF(ISNA(VLOOKUP(AA1731,Sheet2!J:J,1,0)),"//","")</f>
        <v>//</v>
      </c>
      <c r="AF1731" s="94" t="str">
        <f t="shared" si="367"/>
        <v>D&gt;D.MS</v>
      </c>
      <c r="AG1731" t="b">
        <f t="shared" si="368"/>
        <v>1</v>
      </c>
    </row>
    <row r="1732" spans="1:33">
      <c r="A1732" s="50">
        <f t="shared" si="369"/>
        <v>1732</v>
      </c>
      <c r="B1732" s="49">
        <f t="shared" si="370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4824</v>
      </c>
      <c r="M1732" s="57" t="s">
        <v>4913</v>
      </c>
      <c r="N1732" s="57"/>
      <c r="O1732" s="57"/>
      <c r="P1732" s="56" t="s">
        <v>3424</v>
      </c>
      <c r="Q1732" s="13"/>
      <c r="R1732"/>
      <c r="S1732" t="str">
        <f t="shared" si="373"/>
        <v/>
      </c>
      <c r="T1732" t="str">
        <f>IF(ISNA(VLOOKUP(AF1732,#REF!,1)),"//","")</f>
        <v/>
      </c>
      <c r="U1732"/>
      <c r="V1732" t="e">
        <f t="shared" si="364"/>
        <v>#REF!</v>
      </c>
      <c r="W1732" s="84"/>
      <c r="X1732" s="59"/>
      <c r="Y1732" s="59"/>
      <c r="Z1732" s="25" t="str">
        <f t="shared" si="371"/>
        <v>STD_LEFT_RIGHT_ARROWS</v>
      </c>
      <c r="AA1732" s="25" t="str">
        <f t="shared" si="365"/>
        <v>&lt;&gt;</v>
      </c>
      <c r="AB1732" s="1">
        <f t="shared" si="372"/>
        <v>1694</v>
      </c>
      <c r="AC1732" t="str">
        <f t="shared" si="366"/>
        <v>ITM_SHUFFLE</v>
      </c>
      <c r="AD1732" s="136" t="str">
        <f>IF(ISNA(VLOOKUP(AA1732,Sheet2!J:J,1,0)),"//","")</f>
        <v>//</v>
      </c>
      <c r="AF1732" s="94" t="str">
        <f t="shared" si="367"/>
        <v>&lt;&gt;</v>
      </c>
      <c r="AG1732" t="b">
        <f t="shared" si="368"/>
        <v>1</v>
      </c>
    </row>
    <row r="1733" spans="1:33">
      <c r="A1733" s="50">
        <f t="shared" si="369"/>
        <v>1733</v>
      </c>
      <c r="B1733" s="49">
        <f t="shared" si="370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4824</v>
      </c>
      <c r="M1733" s="57" t="s">
        <v>4881</v>
      </c>
      <c r="N1733" s="57"/>
      <c r="O1733" s="57"/>
      <c r="P1733" s="56" t="s">
        <v>2081</v>
      </c>
      <c r="Q1733" s="13"/>
      <c r="R1733"/>
      <c r="S1733" t="str">
        <f t="shared" si="373"/>
        <v/>
      </c>
      <c r="T1733" t="str">
        <f>IF(ISNA(VLOOKUP(AF1733,#REF!,1)),"//","")</f>
        <v/>
      </c>
      <c r="U1733"/>
      <c r="V1733" t="e">
        <f t="shared" si="364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1"/>
        <v>"%"</v>
      </c>
      <c r="AA1733" s="25" t="str">
        <f t="shared" si="365"/>
        <v>%</v>
      </c>
      <c r="AB1733" s="1">
        <f t="shared" si="372"/>
        <v>1695</v>
      </c>
      <c r="AC1733" t="str">
        <f t="shared" si="366"/>
        <v>ITM_PC</v>
      </c>
      <c r="AD1733" s="136" t="str">
        <f>IF(ISNA(VLOOKUP(AA1733,Sheet2!J:J,1,0)),"//","")</f>
        <v>//</v>
      </c>
      <c r="AF1733" s="94" t="str">
        <f t="shared" si="367"/>
        <v>%</v>
      </c>
      <c r="AG1733" t="b">
        <f t="shared" si="368"/>
        <v>1</v>
      </c>
    </row>
    <row r="1734" spans="1:33">
      <c r="A1734" s="50">
        <f t="shared" si="369"/>
        <v>1734</v>
      </c>
      <c r="B1734" s="49">
        <f t="shared" si="370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4824</v>
      </c>
      <c r="M1734" s="57" t="s">
        <v>4881</v>
      </c>
      <c r="N1734" s="57"/>
      <c r="O1734" s="57"/>
      <c r="P1734" s="56" t="s">
        <v>2082</v>
      </c>
      <c r="Q1734" s="13"/>
      <c r="R1734"/>
      <c r="S1734" t="str">
        <f t="shared" si="373"/>
        <v/>
      </c>
      <c r="T1734" t="str">
        <f>IF(ISNA(VLOOKUP(AF1734,#REF!,1)),"//","")</f>
        <v/>
      </c>
      <c r="U1734"/>
      <c r="V1734" t="e">
        <f t="shared" si="364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1"/>
        <v>"%MRR"</v>
      </c>
      <c r="AA1734" s="25" t="str">
        <f t="shared" si="365"/>
        <v>%MRR</v>
      </c>
      <c r="AB1734" s="1">
        <f t="shared" si="372"/>
        <v>1696</v>
      </c>
      <c r="AC1734" t="str">
        <f t="shared" si="366"/>
        <v>ITM_PCMRR</v>
      </c>
      <c r="AD1734" s="136" t="str">
        <f>IF(ISNA(VLOOKUP(AA1734,Sheet2!J:J,1,0)),"//","")</f>
        <v>//</v>
      </c>
      <c r="AF1734" s="94" t="str">
        <f t="shared" si="367"/>
        <v>%MRR</v>
      </c>
      <c r="AG1734" t="b">
        <f t="shared" si="368"/>
        <v>1</v>
      </c>
    </row>
    <row r="1735" spans="1:33">
      <c r="A1735" s="50">
        <f t="shared" si="369"/>
        <v>1735</v>
      </c>
      <c r="B1735" s="49">
        <f t="shared" si="370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4824</v>
      </c>
      <c r="M1735" s="57" t="s">
        <v>4881</v>
      </c>
      <c r="N1735" s="57"/>
      <c r="O1735" s="57"/>
      <c r="P1735" s="56" t="s">
        <v>2083</v>
      </c>
      <c r="Q1735" s="13"/>
      <c r="R1735"/>
      <c r="S1735" t="str">
        <f t="shared" si="373"/>
        <v/>
      </c>
      <c r="T1735" t="str">
        <f>IF(ISNA(VLOOKUP(AF1735,#REF!,1)),"//","")</f>
        <v/>
      </c>
      <c r="U1735"/>
      <c r="V1735" t="e">
        <f t="shared" ref="V1735:V1798" si="382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1"/>
        <v>"%T"</v>
      </c>
      <c r="AA1735" s="25" t="str">
        <f t="shared" ref="AA1735:AA1798" si="38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2"/>
        <v>1697</v>
      </c>
      <c r="AC1735" t="str">
        <f t="shared" ref="AC1735:AC1798" si="384">P1735</f>
        <v>ITM_PCT</v>
      </c>
      <c r="AD1735" s="136" t="str">
        <f>IF(ISNA(VLOOKUP(AA1735,Sheet2!J:J,1,0)),"//","")</f>
        <v>//</v>
      </c>
      <c r="AF1735" s="94" t="str">
        <f t="shared" ref="AF1735:AF1798" si="38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6">AA1735=AF1735</f>
        <v>1</v>
      </c>
    </row>
    <row r="1736" spans="1:33">
      <c r="A1736" s="50">
        <f t="shared" si="369"/>
        <v>1736</v>
      </c>
      <c r="B1736" s="49">
        <f t="shared" si="370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4824</v>
      </c>
      <c r="M1736" s="57" t="s">
        <v>4881</v>
      </c>
      <c r="N1736" s="57"/>
      <c r="O1736" s="57"/>
      <c r="P1736" s="56" t="s">
        <v>2084</v>
      </c>
      <c r="Q1736" s="13"/>
      <c r="R1736"/>
      <c r="S1736" t="str">
        <f t="shared" si="373"/>
        <v/>
      </c>
      <c r="T1736" t="str">
        <f>IF(ISNA(VLOOKUP(AF1736,#REF!,1)),"//","")</f>
        <v/>
      </c>
      <c r="U1736"/>
      <c r="V1736" t="e">
        <f t="shared" si="382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1"/>
        <v>"%" STD_SIGMA</v>
      </c>
      <c r="AA1736" s="25" t="str">
        <f t="shared" si="383"/>
        <v>%SUM</v>
      </c>
      <c r="AB1736" s="1">
        <f t="shared" si="372"/>
        <v>1698</v>
      </c>
      <c r="AC1736" t="str">
        <f t="shared" si="384"/>
        <v>ITM_PCSIGMA</v>
      </c>
      <c r="AD1736" s="136" t="str">
        <f>IF(ISNA(VLOOKUP(AA1736,Sheet2!J:J,1,0)),"//","")</f>
        <v>//</v>
      </c>
      <c r="AF1736" s="94" t="str">
        <f t="shared" si="385"/>
        <v>%SUM</v>
      </c>
      <c r="AG1736" t="b">
        <f t="shared" si="386"/>
        <v>1</v>
      </c>
    </row>
    <row r="1737" spans="1:33">
      <c r="A1737" s="50">
        <f t="shared" si="369"/>
        <v>1737</v>
      </c>
      <c r="B1737" s="49">
        <f t="shared" si="370"/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4824</v>
      </c>
      <c r="M1737" s="57" t="s">
        <v>4881</v>
      </c>
      <c r="N1737" s="57"/>
      <c r="O1737" s="57"/>
      <c r="P1737" s="56" t="s">
        <v>2085</v>
      </c>
      <c r="Q1737" s="13"/>
      <c r="R1737"/>
      <c r="S1737" t="str">
        <f t="shared" si="373"/>
        <v/>
      </c>
      <c r="T1737" t="str">
        <f>IF(ISNA(VLOOKUP(AF1737,#REF!,1)),"//","")</f>
        <v/>
      </c>
      <c r="U1737"/>
      <c r="V1737" t="e">
        <f t="shared" si="382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1"/>
        <v>"%+MG"</v>
      </c>
      <c r="AA1737" s="25" t="str">
        <f t="shared" si="383"/>
        <v>%+MG</v>
      </c>
      <c r="AB1737" s="1">
        <f t="shared" si="372"/>
        <v>1699</v>
      </c>
      <c r="AC1737" t="str">
        <f t="shared" si="384"/>
        <v>ITM_PCPMG</v>
      </c>
      <c r="AD1737" s="136" t="str">
        <f>IF(ISNA(VLOOKUP(AA1737,Sheet2!J:J,1,0)),"//","")</f>
        <v>//</v>
      </c>
      <c r="AF1737" s="94" t="str">
        <f t="shared" si="385"/>
        <v>%+MG</v>
      </c>
      <c r="AG1737" t="b">
        <f t="shared" si="386"/>
        <v>1</v>
      </c>
    </row>
    <row r="1738" spans="1:33">
      <c r="A1738" s="50">
        <f t="shared" si="369"/>
        <v>1738</v>
      </c>
      <c r="B1738" s="49">
        <f t="shared" si="370"/>
        <v>1700</v>
      </c>
      <c r="C1738" s="53" t="s">
        <v>4933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4824</v>
      </c>
      <c r="M1738" s="57" t="s">
        <v>4886</v>
      </c>
      <c r="N1738" s="57"/>
      <c r="O1738" s="57"/>
      <c r="P1738" s="56" t="s">
        <v>2087</v>
      </c>
      <c r="Q1738" s="13"/>
      <c r="R1738"/>
      <c r="S1738" t="str">
        <f t="shared" si="373"/>
        <v/>
      </c>
      <c r="T1738" t="str">
        <f>IF(ISNA(VLOOKUP(AF1738,#REF!,1)),"//","")</f>
        <v/>
      </c>
      <c r="U1738"/>
      <c r="V1738" t="e">
        <f t="shared" si="382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1"/>
        <v>STD_INTEGRAL</v>
      </c>
      <c r="AA1738" s="25" t="str">
        <f t="shared" si="383"/>
        <v>INTEGRAL</v>
      </c>
      <c r="AB1738" s="1">
        <f t="shared" si="372"/>
        <v>1700</v>
      </c>
      <c r="AC1738" t="str">
        <f t="shared" si="384"/>
        <v>ITM_INTEGRAL</v>
      </c>
      <c r="AD1738" s="136" t="str">
        <f>IF(ISNA(VLOOKUP(AA1738,Sheet2!J:J,1,0)),"//","")</f>
        <v>//</v>
      </c>
      <c r="AF1738" s="94" t="str">
        <f t="shared" si="385"/>
        <v>INTEGRAL</v>
      </c>
      <c r="AG1738" t="b">
        <f t="shared" si="386"/>
        <v>1</v>
      </c>
    </row>
    <row r="1739" spans="1:33">
      <c r="A1739" s="50">
        <f t="shared" si="369"/>
        <v>1739</v>
      </c>
      <c r="B1739" s="49">
        <f t="shared" si="370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4824</v>
      </c>
      <c r="M1739" s="57" t="s">
        <v>4881</v>
      </c>
      <c r="N1739" s="57"/>
      <c r="O1739" s="57"/>
      <c r="P1739" s="56" t="s">
        <v>2091</v>
      </c>
      <c r="Q1739" s="13"/>
      <c r="R1739"/>
      <c r="S1739" t="str">
        <f t="shared" si="373"/>
        <v/>
      </c>
      <c r="T1739" t="str">
        <f>IF(ISNA(VLOOKUP(AF1739,#REF!,1)),"//","")</f>
        <v/>
      </c>
      <c r="U1739"/>
      <c r="V1739" t="e">
        <f t="shared" si="382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1"/>
        <v>"^MOD"</v>
      </c>
      <c r="AA1739" s="25" t="str">
        <f t="shared" si="383"/>
        <v>^MOD</v>
      </c>
      <c r="AB1739" s="1">
        <f t="shared" si="372"/>
        <v>1701</v>
      </c>
      <c r="AC1739" t="str">
        <f t="shared" si="384"/>
        <v>ITM_PMOD</v>
      </c>
      <c r="AD1739" s="136" t="str">
        <f>IF(ISNA(VLOOKUP(AA1739,Sheet2!J:J,1,0)),"//","")</f>
        <v>//</v>
      </c>
      <c r="AF1739" s="94" t="str">
        <f t="shared" si="385"/>
        <v>^MOD</v>
      </c>
      <c r="AG1739" t="b">
        <f t="shared" si="386"/>
        <v>1</v>
      </c>
    </row>
    <row r="1740" spans="1:33">
      <c r="A1740" s="50">
        <f t="shared" si="369"/>
        <v>1740</v>
      </c>
      <c r="B1740" s="49">
        <f t="shared" si="370"/>
        <v>1702</v>
      </c>
      <c r="C1740" s="53" t="s">
        <v>4590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4824</v>
      </c>
      <c r="M1740" s="57" t="s">
        <v>4881</v>
      </c>
      <c r="N1740" s="57"/>
      <c r="O1740" s="57"/>
      <c r="P1740" s="56" t="s">
        <v>2092</v>
      </c>
      <c r="Q1740" s="13"/>
      <c r="R1740"/>
      <c r="S1740" t="str">
        <f t="shared" si="373"/>
        <v/>
      </c>
      <c r="T1740" t="str">
        <f>IF(ISNA(VLOOKUP(AF1740,#REF!,1)),"//","")</f>
        <v/>
      </c>
      <c r="U1740"/>
      <c r="V1740" t="e">
        <f t="shared" si="382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1"/>
        <v>"|M|"</v>
      </c>
      <c r="AA1740" s="25" t="str">
        <f t="shared" si="383"/>
        <v>|M|</v>
      </c>
      <c r="AB1740" s="1">
        <f t="shared" si="372"/>
        <v>1702</v>
      </c>
      <c r="AC1740" t="str">
        <f t="shared" si="384"/>
        <v>ITM_M_DET</v>
      </c>
      <c r="AD1740" s="136" t="str">
        <f>IF(ISNA(VLOOKUP(AA1740,Sheet2!J:J,1,0)),"//","")</f>
        <v>//</v>
      </c>
      <c r="AF1740" s="94" t="str">
        <f t="shared" si="385"/>
        <v>|M|</v>
      </c>
      <c r="AG1740" t="b">
        <f t="shared" si="386"/>
        <v>1</v>
      </c>
    </row>
    <row r="1741" spans="1:33">
      <c r="A1741" s="50">
        <f t="shared" si="369"/>
        <v>1741</v>
      </c>
      <c r="B1741" s="49">
        <f t="shared" si="370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4824</v>
      </c>
      <c r="M1741" s="57" t="s">
        <v>4881</v>
      </c>
      <c r="N1741" s="57"/>
      <c r="O1741" s="57" t="s">
        <v>18</v>
      </c>
      <c r="P1741" s="56" t="s">
        <v>2094</v>
      </c>
      <c r="Q1741" s="13"/>
      <c r="R1741"/>
      <c r="S1741" t="str">
        <f t="shared" si="373"/>
        <v/>
      </c>
      <c r="T1741" t="str">
        <f>IF(ISNA(VLOOKUP(AF1741,#REF!,1)),"//","")</f>
        <v/>
      </c>
      <c r="U1741"/>
      <c r="V1741" t="e">
        <f t="shared" si="382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1"/>
        <v>"|" STD_SPACE_3_PER_EM "|"</v>
      </c>
      <c r="AA1741" s="25" t="str">
        <f t="shared" si="383"/>
        <v>PARL</v>
      </c>
      <c r="AB1741" s="1">
        <f t="shared" si="372"/>
        <v>1703</v>
      </c>
      <c r="AC1741" t="str">
        <f t="shared" si="384"/>
        <v>ITM_PARALLEL</v>
      </c>
      <c r="AD1741" s="136" t="str">
        <f>IF(ISNA(VLOOKUP(AA1741,Sheet2!J:J,1,0)),"//","")</f>
        <v>//</v>
      </c>
      <c r="AF1741" s="94" t="str">
        <f t="shared" si="385"/>
        <v>||</v>
      </c>
      <c r="AG1741" t="b">
        <f t="shared" si="386"/>
        <v>0</v>
      </c>
    </row>
    <row r="1742" spans="1:33">
      <c r="A1742" s="50">
        <f t="shared" si="369"/>
        <v>1742</v>
      </c>
      <c r="B1742" s="49">
        <f t="shared" si="370"/>
        <v>1704</v>
      </c>
      <c r="C1742" s="53" t="s">
        <v>4591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4824</v>
      </c>
      <c r="M1742" s="57" t="s">
        <v>4881</v>
      </c>
      <c r="N1742" s="57"/>
      <c r="O1742" s="53"/>
      <c r="P1742" s="56" t="s">
        <v>2095</v>
      </c>
      <c r="Q1742" s="13"/>
      <c r="R1742"/>
      <c r="S1742" t="str">
        <f t="shared" si="373"/>
        <v/>
      </c>
      <c r="T1742" t="str">
        <f>IF(ISNA(VLOOKUP(AF1742,#REF!,1)),"//","")</f>
        <v/>
      </c>
      <c r="U1742"/>
      <c r="V1742" t="e">
        <f t="shared" si="382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1"/>
        <v>"[M]" STD_SUP_T</v>
      </c>
      <c r="AA1742" s="25" t="str">
        <f t="shared" si="383"/>
        <v>[M]^T</v>
      </c>
      <c r="AB1742" s="1">
        <f t="shared" si="372"/>
        <v>1704</v>
      </c>
      <c r="AC1742" t="str">
        <f t="shared" si="384"/>
        <v>ITM_M_TRANSP</v>
      </c>
      <c r="AD1742" s="136" t="str">
        <f>IF(ISNA(VLOOKUP(AA1742,Sheet2!J:J,1,0)),"//","")</f>
        <v>//</v>
      </c>
      <c r="AF1742" s="94" t="str">
        <f t="shared" si="385"/>
        <v>[M]^T</v>
      </c>
      <c r="AG1742" t="b">
        <f t="shared" si="386"/>
        <v>1</v>
      </c>
    </row>
    <row r="1743" spans="1:33">
      <c r="A1743" s="50">
        <f t="shared" si="369"/>
        <v>1743</v>
      </c>
      <c r="B1743" s="49">
        <f t="shared" si="370"/>
        <v>1705</v>
      </c>
      <c r="C1743" s="53" t="s">
        <v>4592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4824</v>
      </c>
      <c r="M1743" s="57" t="s">
        <v>4881</v>
      </c>
      <c r="N1743" s="57"/>
      <c r="O1743" s="57"/>
      <c r="P1743" s="56" t="s">
        <v>2096</v>
      </c>
      <c r="Q1743" s="13"/>
      <c r="R1743"/>
      <c r="S1743" t="str">
        <f t="shared" si="373"/>
        <v/>
      </c>
      <c r="T1743" t="str">
        <f>IF(ISNA(VLOOKUP(AF1743,#REF!,1)),"//","")</f>
        <v/>
      </c>
      <c r="U1743"/>
      <c r="V1743" t="e">
        <f t="shared" si="382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1"/>
        <v>"[M]" STD_SUP_MINUS_1</v>
      </c>
      <c r="AA1743" s="25" t="str">
        <f t="shared" si="383"/>
        <v>[M]^MINUS_1</v>
      </c>
      <c r="AB1743" s="1">
        <f t="shared" si="372"/>
        <v>1705</v>
      </c>
      <c r="AC1743" t="str">
        <f t="shared" si="384"/>
        <v>ITM_M_INV</v>
      </c>
      <c r="AD1743" s="136" t="str">
        <f>IF(ISNA(VLOOKUP(AA1743,Sheet2!J:J,1,0)),"//","")</f>
        <v>//</v>
      </c>
      <c r="AF1743" s="94" t="str">
        <f t="shared" si="385"/>
        <v>[M]^MINUS_1</v>
      </c>
      <c r="AG1743" t="b">
        <f t="shared" si="386"/>
        <v>1</v>
      </c>
    </row>
    <row r="1744" spans="1:33">
      <c r="A1744" s="50">
        <f t="shared" si="369"/>
        <v>1744</v>
      </c>
      <c r="B1744" s="49">
        <f t="shared" si="370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4824</v>
      </c>
      <c r="M1744" s="57" t="s">
        <v>4881</v>
      </c>
      <c r="N1744" s="57"/>
      <c r="O1744" s="57"/>
      <c r="P1744" s="213" t="s">
        <v>4684</v>
      </c>
      <c r="Q1744" s="13"/>
      <c r="R1744"/>
      <c r="S1744" t="str">
        <f t="shared" si="373"/>
        <v/>
      </c>
      <c r="T1744" t="str">
        <f>IF(ISNA(VLOOKUP(AF1744,#REF!,1)),"//","")</f>
        <v/>
      </c>
      <c r="U1744"/>
      <c r="V1744" t="e">
        <f t="shared" si="382"/>
        <v>#REF!</v>
      </c>
      <c r="W1744" s="81" t="s">
        <v>2683</v>
      </c>
      <c r="X1744" s="59" t="s">
        <v>2611</v>
      </c>
      <c r="Y1744" s="59"/>
      <c r="Z1744" s="25" t="str">
        <f t="shared" si="371"/>
        <v/>
      </c>
      <c r="AA1744" s="25" t="str">
        <f t="shared" si="383"/>
        <v/>
      </c>
      <c r="AB1744" s="1">
        <f t="shared" si="372"/>
        <v>1706</v>
      </c>
      <c r="AC1744" t="str">
        <f t="shared" si="384"/>
        <v>ITM_ARG</v>
      </c>
      <c r="AD1744" s="136" t="str">
        <f>IF(ISNA(VLOOKUP(AA1744,Sheet2!J:J,1,0)),"//","")</f>
        <v/>
      </c>
      <c r="AF1744" s="94" t="str">
        <f t="shared" si="385"/>
        <v/>
      </c>
      <c r="AG1744" t="b">
        <f t="shared" si="386"/>
        <v>1</v>
      </c>
    </row>
    <row r="1745" spans="1:33">
      <c r="A1745" s="50">
        <f t="shared" si="369"/>
        <v>1745</v>
      </c>
      <c r="B1745" s="49">
        <f t="shared" si="370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4824</v>
      </c>
      <c r="M1745" s="57" t="s">
        <v>4881</v>
      </c>
      <c r="N1745" s="57"/>
      <c r="O1745" s="57"/>
      <c r="P1745" s="56" t="s">
        <v>2097</v>
      </c>
      <c r="Q1745" s="13"/>
      <c r="R1745"/>
      <c r="S1745" t="str">
        <f t="shared" si="373"/>
        <v/>
      </c>
      <c r="T1745" t="str">
        <f>IF(ISNA(VLOOKUP(AF1745,#REF!,1)),"//","")</f>
        <v/>
      </c>
      <c r="U1745"/>
      <c r="V1745" t="e">
        <f t="shared" si="382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1"/>
        <v>"MUL" STD_PI STD_RIGHT_ARROW</v>
      </c>
      <c r="AA1745" s="25" t="str">
        <f t="shared" si="383"/>
        <v>MULPI&gt;</v>
      </c>
      <c r="AB1745" s="1">
        <f t="shared" si="372"/>
        <v>1707</v>
      </c>
      <c r="AC1745" t="str">
        <f t="shared" si="384"/>
        <v>ITM_MULPIto</v>
      </c>
      <c r="AD1745" s="136" t="str">
        <f>IF(ISNA(VLOOKUP(AA1745,Sheet2!J:J,1,0)),"//","")</f>
        <v>//</v>
      </c>
      <c r="AF1745" s="94" t="str">
        <f t="shared" si="385"/>
        <v>MULPI&gt;</v>
      </c>
      <c r="AG1745" t="b">
        <f t="shared" si="386"/>
        <v>1</v>
      </c>
    </row>
    <row r="1746" spans="1:33">
      <c r="A1746" s="50">
        <f t="shared" si="369"/>
        <v>1746</v>
      </c>
      <c r="B1746" s="49">
        <f t="shared" si="370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4824</v>
      </c>
      <c r="M1746" s="57" t="s">
        <v>4881</v>
      </c>
      <c r="N1746" s="57"/>
      <c r="O1746" s="57"/>
      <c r="P1746" s="56" t="s">
        <v>2099</v>
      </c>
      <c r="Q1746" s="13"/>
      <c r="R1746"/>
      <c r="S1746" t="str">
        <f t="shared" si="373"/>
        <v/>
      </c>
      <c r="T1746" t="str">
        <f>IF(ISNA(VLOOKUP(AF1746,#REF!,1)),"//","")</f>
        <v/>
      </c>
      <c r="U1746"/>
      <c r="V1746" t="e">
        <f t="shared" si="382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1"/>
        <v>STD_PRINTER "ADV"</v>
      </c>
      <c r="AA1746" s="25" t="str">
        <f t="shared" si="383"/>
        <v>PRINTERADV</v>
      </c>
      <c r="AB1746" s="1">
        <f t="shared" si="372"/>
        <v>1708</v>
      </c>
      <c r="AC1746" t="str">
        <f t="shared" si="384"/>
        <v>ITM_PRINTERADV</v>
      </c>
      <c r="AD1746" s="136" t="str">
        <f>IF(ISNA(VLOOKUP(AA1746,Sheet2!J:J,1,0)),"//","")</f>
        <v>//</v>
      </c>
      <c r="AF1746" s="94" t="str">
        <f t="shared" si="385"/>
        <v>PRINTERADV</v>
      </c>
      <c r="AG1746" t="b">
        <f t="shared" si="386"/>
        <v>1</v>
      </c>
    </row>
    <row r="1747" spans="1:33">
      <c r="A1747" s="50">
        <f t="shared" si="369"/>
        <v>1747</v>
      </c>
      <c r="B1747" s="49">
        <f t="shared" si="370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4824</v>
      </c>
      <c r="M1747" s="57" t="s">
        <v>4882</v>
      </c>
      <c r="N1747" s="57"/>
      <c r="O1747" s="57"/>
      <c r="P1747" s="56" t="s">
        <v>2100</v>
      </c>
      <c r="Q1747" s="13"/>
      <c r="R1747"/>
      <c r="S1747" t="str">
        <f t="shared" si="373"/>
        <v/>
      </c>
      <c r="T1747" t="str">
        <f>IF(ISNA(VLOOKUP(AF1747,#REF!,1)),"//","")</f>
        <v/>
      </c>
      <c r="U1747"/>
      <c r="V1747" t="e">
        <f t="shared" si="382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1"/>
        <v>STD_PRINTER "CHAR"</v>
      </c>
      <c r="AA1747" s="25" t="str">
        <f t="shared" si="383"/>
        <v>PRINTERCHAR</v>
      </c>
      <c r="AB1747" s="1">
        <f t="shared" si="372"/>
        <v>1709</v>
      </c>
      <c r="AC1747" t="str">
        <f t="shared" si="384"/>
        <v>ITM_PRINTERCHAR</v>
      </c>
      <c r="AD1747" s="136" t="str">
        <f>IF(ISNA(VLOOKUP(AA1747,Sheet2!J:J,1,0)),"//","")</f>
        <v>//</v>
      </c>
      <c r="AF1747" s="94" t="str">
        <f t="shared" si="385"/>
        <v>PRINTERCHAR</v>
      </c>
      <c r="AG1747" t="b">
        <f t="shared" si="386"/>
        <v>1</v>
      </c>
    </row>
    <row r="1748" spans="1:33">
      <c r="A1748" s="50">
        <f t="shared" si="369"/>
        <v>1748</v>
      </c>
      <c r="B1748" s="49">
        <f t="shared" si="370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4824</v>
      </c>
      <c r="M1748" s="57" t="s">
        <v>4882</v>
      </c>
      <c r="N1748" s="57"/>
      <c r="O1748" s="57"/>
      <c r="P1748" s="56" t="s">
        <v>2101</v>
      </c>
      <c r="Q1748" s="13"/>
      <c r="R1748"/>
      <c r="S1748" t="str">
        <f t="shared" si="373"/>
        <v/>
      </c>
      <c r="T1748" t="str">
        <f>IF(ISNA(VLOOKUP(AF1748,#REF!,1)),"//","")</f>
        <v/>
      </c>
      <c r="U1748"/>
      <c r="V1748" t="e">
        <f t="shared" si="382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1"/>
        <v>STD_PRINTER "DLAY"</v>
      </c>
      <c r="AA1748" s="25" t="str">
        <f t="shared" si="383"/>
        <v>PRINTERDLAY</v>
      </c>
      <c r="AB1748" s="1">
        <f t="shared" si="372"/>
        <v>1710</v>
      </c>
      <c r="AC1748" t="str">
        <f t="shared" si="384"/>
        <v>ITM_PRINTERDLAY</v>
      </c>
      <c r="AD1748" s="136" t="str">
        <f>IF(ISNA(VLOOKUP(AA1748,Sheet2!J:J,1,0)),"//","")</f>
        <v>//</v>
      </c>
      <c r="AF1748" s="94" t="str">
        <f t="shared" si="385"/>
        <v>PRINTERDLAY</v>
      </c>
      <c r="AG1748" t="b">
        <f t="shared" si="386"/>
        <v>1</v>
      </c>
    </row>
    <row r="1749" spans="1:33">
      <c r="A1749" s="50">
        <f t="shared" si="369"/>
        <v>1749</v>
      </c>
      <c r="B1749" s="49">
        <f t="shared" si="370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4824</v>
      </c>
      <c r="M1749" s="57" t="s">
        <v>4881</v>
      </c>
      <c r="N1749" s="57"/>
      <c r="O1749" s="57"/>
      <c r="P1749" s="56" t="s">
        <v>2102</v>
      </c>
      <c r="Q1749" s="13"/>
      <c r="R1749"/>
      <c r="S1749" t="str">
        <f t="shared" si="373"/>
        <v/>
      </c>
      <c r="T1749" t="str">
        <f>IF(ISNA(VLOOKUP(AF1749,#REF!,1)),"//","")</f>
        <v/>
      </c>
      <c r="U1749"/>
      <c r="V1749" t="e">
        <f t="shared" si="382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1"/>
        <v>STD_PRINTER "LCD"</v>
      </c>
      <c r="AA1749" s="25" t="str">
        <f t="shared" si="383"/>
        <v>PRINTERLCD</v>
      </c>
      <c r="AB1749" s="1">
        <f t="shared" si="372"/>
        <v>1711</v>
      </c>
      <c r="AC1749" t="str">
        <f t="shared" si="384"/>
        <v>ITM_PRINTERLCD</v>
      </c>
      <c r="AD1749" s="136" t="str">
        <f>IF(ISNA(VLOOKUP(AA1749,Sheet2!J:J,1,0)),"//","")</f>
        <v>//</v>
      </c>
      <c r="AF1749" s="94" t="str">
        <f t="shared" si="385"/>
        <v>PRINTERLCD</v>
      </c>
      <c r="AG1749" t="b">
        <f t="shared" si="386"/>
        <v>1</v>
      </c>
    </row>
    <row r="1750" spans="1:33">
      <c r="A1750" s="50">
        <f t="shared" si="369"/>
        <v>1750</v>
      </c>
      <c r="B1750" s="49">
        <f t="shared" si="370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4824</v>
      </c>
      <c r="M1750" s="57" t="s">
        <v>4882</v>
      </c>
      <c r="N1750" s="57"/>
      <c r="O1750" s="57"/>
      <c r="P1750" s="56" t="s">
        <v>2103</v>
      </c>
      <c r="Q1750" s="13"/>
      <c r="R1750"/>
      <c r="S1750" t="str">
        <f t="shared" si="373"/>
        <v/>
      </c>
      <c r="T1750" t="str">
        <f>IF(ISNA(VLOOKUP(AF1750,#REF!,1)),"//","")</f>
        <v/>
      </c>
      <c r="U1750"/>
      <c r="V1750" t="e">
        <f t="shared" si="382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1"/>
        <v>STD_PRINTER "MODE"</v>
      </c>
      <c r="AA1750" s="25" t="str">
        <f t="shared" si="383"/>
        <v>PRINTERMODE</v>
      </c>
      <c r="AB1750" s="1">
        <f t="shared" si="372"/>
        <v>1712</v>
      </c>
      <c r="AC1750" t="str">
        <f t="shared" si="384"/>
        <v>ITM_PRINTERMODE</v>
      </c>
      <c r="AD1750" s="136" t="str">
        <f>IF(ISNA(VLOOKUP(AA1750,Sheet2!J:J,1,0)),"//","")</f>
        <v>//</v>
      </c>
      <c r="AF1750" s="94" t="str">
        <f t="shared" si="385"/>
        <v>PRINTERMODE</v>
      </c>
      <c r="AG1750" t="b">
        <f t="shared" si="386"/>
        <v>1</v>
      </c>
    </row>
    <row r="1751" spans="1:33">
      <c r="A1751" s="50">
        <f t="shared" si="369"/>
        <v>1751</v>
      </c>
      <c r="B1751" s="49">
        <f t="shared" si="370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4824</v>
      </c>
      <c r="M1751" s="57" t="s">
        <v>4881</v>
      </c>
      <c r="N1751" s="57"/>
      <c r="O1751" s="57"/>
      <c r="P1751" s="56" t="s">
        <v>2104</v>
      </c>
      <c r="Q1751" s="13"/>
      <c r="R1751"/>
      <c r="S1751" t="str">
        <f t="shared" si="373"/>
        <v/>
      </c>
      <c r="T1751" t="str">
        <f>IF(ISNA(VLOOKUP(AF1751,#REF!,1)),"//","")</f>
        <v/>
      </c>
      <c r="U1751"/>
      <c r="V1751" t="e">
        <f t="shared" si="382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1"/>
        <v>STD_PRINTER "PROG"</v>
      </c>
      <c r="AA1751" s="25" t="str">
        <f t="shared" si="383"/>
        <v>PRINTERPROG</v>
      </c>
      <c r="AB1751" s="1">
        <f t="shared" si="372"/>
        <v>1713</v>
      </c>
      <c r="AC1751" t="str">
        <f t="shared" si="384"/>
        <v>ITM_PRINTERPROG</v>
      </c>
      <c r="AD1751" s="136" t="str">
        <f>IF(ISNA(VLOOKUP(AA1751,Sheet2!J:J,1,0)),"//","")</f>
        <v>//</v>
      </c>
      <c r="AF1751" s="94" t="str">
        <f t="shared" si="385"/>
        <v>PRINTERPROG</v>
      </c>
      <c r="AG1751" t="b">
        <f t="shared" si="386"/>
        <v>1</v>
      </c>
    </row>
    <row r="1752" spans="1:33">
      <c r="A1752" s="50">
        <f t="shared" si="369"/>
        <v>1752</v>
      </c>
      <c r="B1752" s="49">
        <f t="shared" si="370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4824</v>
      </c>
      <c r="M1752" s="57" t="s">
        <v>4886</v>
      </c>
      <c r="N1752" s="57"/>
      <c r="O1752" s="57"/>
      <c r="P1752" s="56" t="s">
        <v>2105</v>
      </c>
      <c r="Q1752" s="13"/>
      <c r="R1752"/>
      <c r="S1752" t="str">
        <f t="shared" si="373"/>
        <v/>
      </c>
      <c r="T1752" t="str">
        <f>IF(ISNA(VLOOKUP(AF1752,#REF!,1)),"//","")</f>
        <v/>
      </c>
      <c r="U1752"/>
      <c r="V1752" t="e">
        <f t="shared" si="382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1"/>
        <v>STD_PRINTER "R"</v>
      </c>
      <c r="AA1752" s="25" t="str">
        <f t="shared" si="383"/>
        <v>PRINTERR</v>
      </c>
      <c r="AB1752" s="1">
        <f t="shared" si="372"/>
        <v>1714</v>
      </c>
      <c r="AC1752" t="str">
        <f t="shared" si="384"/>
        <v>ITM_PRINTERR</v>
      </c>
      <c r="AD1752" s="136" t="str">
        <f>IF(ISNA(VLOOKUP(AA1752,Sheet2!J:J,1,0)),"//","")</f>
        <v>//</v>
      </c>
      <c r="AF1752" s="94" t="str">
        <f t="shared" si="385"/>
        <v>PRINTERR</v>
      </c>
      <c r="AG1752" t="b">
        <f t="shared" si="386"/>
        <v>1</v>
      </c>
    </row>
    <row r="1753" spans="1:33">
      <c r="A1753" s="50">
        <f t="shared" si="369"/>
        <v>1753</v>
      </c>
      <c r="B1753" s="49">
        <f t="shared" si="370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4824</v>
      </c>
      <c r="M1753" s="57" t="s">
        <v>4881</v>
      </c>
      <c r="N1753" s="57"/>
      <c r="O1753" s="57"/>
      <c r="P1753" s="56" t="s">
        <v>2106</v>
      </c>
      <c r="Q1753" s="13"/>
      <c r="R1753"/>
      <c r="S1753" t="str">
        <f t="shared" si="373"/>
        <v/>
      </c>
      <c r="T1753" t="str">
        <f>IF(ISNA(VLOOKUP(AF1753,#REF!,1)),"//","")</f>
        <v/>
      </c>
      <c r="U1753"/>
      <c r="V1753" t="e">
        <f t="shared" si="382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1"/>
        <v>STD_PRINTER "REGS"</v>
      </c>
      <c r="AA1753" s="25" t="str">
        <f t="shared" si="383"/>
        <v>PRINTERREGS</v>
      </c>
      <c r="AB1753" s="1">
        <f t="shared" si="372"/>
        <v>1715</v>
      </c>
      <c r="AC1753" t="str">
        <f t="shared" si="384"/>
        <v>ITM_PRINTERREGS</v>
      </c>
      <c r="AD1753" s="136" t="str">
        <f>IF(ISNA(VLOOKUP(AA1753,Sheet2!J:J,1,0)),"//","")</f>
        <v>//</v>
      </c>
      <c r="AF1753" s="94" t="str">
        <f t="shared" si="385"/>
        <v>PRINTERREGS</v>
      </c>
      <c r="AG1753" t="b">
        <f t="shared" si="386"/>
        <v>1</v>
      </c>
    </row>
    <row r="1754" spans="1:33">
      <c r="A1754" s="50">
        <f t="shared" si="369"/>
        <v>1754</v>
      </c>
      <c r="B1754" s="49">
        <f t="shared" si="370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4824</v>
      </c>
      <c r="M1754" s="57" t="s">
        <v>4881</v>
      </c>
      <c r="N1754" s="57"/>
      <c r="O1754" s="57"/>
      <c r="P1754" s="56" t="s">
        <v>2107</v>
      </c>
      <c r="Q1754" s="13"/>
      <c r="R1754"/>
      <c r="S1754" t="str">
        <f t="shared" si="373"/>
        <v/>
      </c>
      <c r="T1754" t="str">
        <f>IF(ISNA(VLOOKUP(AF1754,#REF!,1)),"//","")</f>
        <v/>
      </c>
      <c r="U1754"/>
      <c r="V1754" t="e">
        <f t="shared" si="382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1"/>
        <v>STD_PRINTER "STK"</v>
      </c>
      <c r="AA1754" s="25" t="str">
        <f t="shared" si="383"/>
        <v>PRINTERSTK</v>
      </c>
      <c r="AB1754" s="1">
        <f t="shared" si="372"/>
        <v>1716</v>
      </c>
      <c r="AC1754" t="str">
        <f t="shared" si="384"/>
        <v>ITM_PRINTERSTK</v>
      </c>
      <c r="AD1754" s="136" t="str">
        <f>IF(ISNA(VLOOKUP(AA1754,Sheet2!J:J,1,0)),"//","")</f>
        <v>//</v>
      </c>
      <c r="AF1754" s="94" t="str">
        <f t="shared" si="385"/>
        <v>PRINTERSTK</v>
      </c>
      <c r="AG1754" t="b">
        <f t="shared" si="386"/>
        <v>1</v>
      </c>
    </row>
    <row r="1755" spans="1:33">
      <c r="A1755" s="50">
        <f t="shared" si="369"/>
        <v>1755</v>
      </c>
      <c r="B1755" s="49">
        <f t="shared" si="370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4824</v>
      </c>
      <c r="M1755" s="57" t="s">
        <v>4882</v>
      </c>
      <c r="N1755" s="57"/>
      <c r="O1755" s="57"/>
      <c r="P1755" s="56" t="s">
        <v>2108</v>
      </c>
      <c r="Q1755" s="13"/>
      <c r="R1755"/>
      <c r="S1755" t="str">
        <f t="shared" si="373"/>
        <v/>
      </c>
      <c r="T1755" t="str">
        <f>IF(ISNA(VLOOKUP(AF1755,#REF!,1)),"//","")</f>
        <v/>
      </c>
      <c r="U1755"/>
      <c r="V1755" t="e">
        <f t="shared" si="382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1"/>
        <v>STD_PRINTER "TAB"</v>
      </c>
      <c r="AA1755" s="25" t="str">
        <f t="shared" si="383"/>
        <v>PRINTERTAB</v>
      </c>
      <c r="AB1755" s="1">
        <f t="shared" si="372"/>
        <v>1717</v>
      </c>
      <c r="AC1755" t="str">
        <f t="shared" si="384"/>
        <v>ITM_PRINTERTAB</v>
      </c>
      <c r="AD1755" s="136" t="str">
        <f>IF(ISNA(VLOOKUP(AA1755,Sheet2!J:J,1,0)),"//","")</f>
        <v>//</v>
      </c>
      <c r="AF1755" s="94" t="str">
        <f t="shared" si="385"/>
        <v>PRINTERTAB</v>
      </c>
      <c r="AG1755" t="b">
        <f t="shared" si="386"/>
        <v>1</v>
      </c>
    </row>
    <row r="1756" spans="1:33">
      <c r="A1756" s="50">
        <f t="shared" ref="A1756:A1819" si="387">IF(B1756=INT(B1756),ROW(),"")</f>
        <v>1756</v>
      </c>
      <c r="B1756" s="49">
        <f t="shared" ref="B1756:B1819" si="388">IF(AND(MID(C1756,2,1)&lt;&gt;"/",MID(C1756,1,1)="/"),INT(B1755)+1,B1755+0.01)</f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4824</v>
      </c>
      <c r="M1756" s="57" t="s">
        <v>4881</v>
      </c>
      <c r="N1756" s="57"/>
      <c r="O1756" s="57"/>
      <c r="P1756" s="56" t="s">
        <v>2109</v>
      </c>
      <c r="Q1756" s="13"/>
      <c r="R1756"/>
      <c r="S1756" t="str">
        <f t="shared" si="373"/>
        <v/>
      </c>
      <c r="T1756" t="str">
        <f>IF(ISNA(VLOOKUP(AF1756,#REF!,1)),"//","")</f>
        <v/>
      </c>
      <c r="U1756"/>
      <c r="V1756" t="e">
        <f t="shared" si="382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1"/>
        <v>STD_PRINTER "USER"</v>
      </c>
      <c r="AA1756" s="25" t="str">
        <f t="shared" si="383"/>
        <v>PRINTERUSER</v>
      </c>
      <c r="AB1756" s="1">
        <f t="shared" si="372"/>
        <v>1718</v>
      </c>
      <c r="AC1756" t="str">
        <f t="shared" si="384"/>
        <v>ITM_PRINTERUSER</v>
      </c>
      <c r="AD1756" s="136" t="str">
        <f>IF(ISNA(VLOOKUP(AA1756,Sheet2!J:J,1,0)),"//","")</f>
        <v>//</v>
      </c>
      <c r="AF1756" s="94" t="str">
        <f t="shared" si="385"/>
        <v>PRINTERUSER</v>
      </c>
      <c r="AG1756" t="b">
        <f t="shared" si="386"/>
        <v>1</v>
      </c>
    </row>
    <row r="1757" spans="1:33">
      <c r="A1757" s="50">
        <f t="shared" si="387"/>
        <v>1757</v>
      </c>
      <c r="B1757" s="49">
        <f t="shared" si="388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4824</v>
      </c>
      <c r="M1757" s="57" t="s">
        <v>4881</v>
      </c>
      <c r="N1757" s="57"/>
      <c r="O1757" s="57"/>
      <c r="P1757" s="56" t="s">
        <v>2110</v>
      </c>
      <c r="Q1757" s="13"/>
      <c r="R1757"/>
      <c r="S1757" t="str">
        <f t="shared" si="373"/>
        <v/>
      </c>
      <c r="T1757" t="str">
        <f>IF(ISNA(VLOOKUP(AF1757,#REF!,1)),"//","")</f>
        <v/>
      </c>
      <c r="U1757"/>
      <c r="V1757" t="e">
        <f t="shared" si="382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9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3"/>
        <v>PRINTERWIDTH</v>
      </c>
      <c r="AB1757" s="1">
        <f t="shared" ref="AB1757:AB1840" si="390">B1757</f>
        <v>1719</v>
      </c>
      <c r="AC1757" t="str">
        <f t="shared" si="384"/>
        <v>ITM_PRINTERWIDTH</v>
      </c>
      <c r="AD1757" s="136" t="str">
        <f>IF(ISNA(VLOOKUP(AA1757,Sheet2!J:J,1,0)),"//","")</f>
        <v>//</v>
      </c>
      <c r="AF1757" s="94" t="str">
        <f t="shared" si="385"/>
        <v>PRINTERWIDTH</v>
      </c>
      <c r="AG1757" t="b">
        <f t="shared" si="386"/>
        <v>1</v>
      </c>
    </row>
    <row r="1758" spans="1:33">
      <c r="A1758" s="50">
        <f t="shared" si="387"/>
        <v>1758</v>
      </c>
      <c r="B1758" s="49">
        <f t="shared" si="388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4824</v>
      </c>
      <c r="M1758" s="57" t="s">
        <v>4881</v>
      </c>
      <c r="N1758" s="57"/>
      <c r="O1758" s="57"/>
      <c r="P1758" s="56" t="s">
        <v>2111</v>
      </c>
      <c r="Q1758" s="13"/>
      <c r="R1758"/>
      <c r="S1758" t="str">
        <f t="shared" si="373"/>
        <v/>
      </c>
      <c r="T1758" t="str">
        <f>IF(ISNA(VLOOKUP(AF1758,#REF!,1)),"//","")</f>
        <v/>
      </c>
      <c r="U1758"/>
      <c r="V1758" t="e">
        <f t="shared" si="382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9"/>
        <v>STD_PRINTER STD_SIGMA</v>
      </c>
      <c r="AA1758" s="25" t="str">
        <f t="shared" si="383"/>
        <v>PRINTERSUM</v>
      </c>
      <c r="AB1758" s="1">
        <f t="shared" si="390"/>
        <v>1720</v>
      </c>
      <c r="AC1758" t="str">
        <f t="shared" si="384"/>
        <v>ITM_PRINTERSIGMA</v>
      </c>
      <c r="AD1758" s="136" t="str">
        <f>IF(ISNA(VLOOKUP(AA1758,Sheet2!J:J,1,0)),"//","")</f>
        <v>//</v>
      </c>
      <c r="AF1758" s="94" t="str">
        <f t="shared" si="385"/>
        <v>PRINTERSUM</v>
      </c>
      <c r="AG1758" t="b">
        <f t="shared" si="386"/>
        <v>1</v>
      </c>
    </row>
    <row r="1759" spans="1:33">
      <c r="A1759" s="50">
        <f t="shared" si="387"/>
        <v>1759</v>
      </c>
      <c r="B1759" s="49">
        <f t="shared" si="388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4824</v>
      </c>
      <c r="M1759" s="57" t="s">
        <v>4881</v>
      </c>
      <c r="N1759" s="57"/>
      <c r="O1759" s="57"/>
      <c r="P1759" s="56" t="s">
        <v>2112</v>
      </c>
      <c r="Q1759" s="13"/>
      <c r="R1759"/>
      <c r="S1759" t="str">
        <f t="shared" si="373"/>
        <v/>
      </c>
      <c r="T1759" t="str">
        <f>IF(ISNA(VLOOKUP(AF1759,#REF!,1)),"//","")</f>
        <v/>
      </c>
      <c r="U1759"/>
      <c r="V1759" t="e">
        <f t="shared" si="382"/>
        <v>#REF!</v>
      </c>
      <c r="W1759" s="81"/>
      <c r="X1759" s="59"/>
      <c r="Y1759" s="59"/>
      <c r="Z1759" s="25" t="str">
        <f t="shared" si="389"/>
        <v>STD_PRINTER "#"</v>
      </c>
      <c r="AA1759" s="25" t="str">
        <f t="shared" si="383"/>
        <v>PRINTER#</v>
      </c>
      <c r="AB1759" s="1">
        <f t="shared" si="390"/>
        <v>1721</v>
      </c>
      <c r="AC1759" t="str">
        <f t="shared" si="384"/>
        <v>ITM_PRINTERHASH</v>
      </c>
      <c r="AD1759" s="136" t="str">
        <f>IF(ISNA(VLOOKUP(AA1759,Sheet2!J:J,1,0)),"//","")</f>
        <v>//</v>
      </c>
      <c r="AF1759" s="94" t="str">
        <f t="shared" si="385"/>
        <v>PRINTER#</v>
      </c>
      <c r="AG1759" t="b">
        <f t="shared" si="386"/>
        <v>1</v>
      </c>
    </row>
    <row r="1760" spans="1:33">
      <c r="A1760" s="50" t="str">
        <f t="shared" si="387"/>
        <v/>
      </c>
      <c r="B1760" s="49">
        <f t="shared" si="388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3"/>
        <v/>
      </c>
      <c r="T1760" t="str">
        <f>IF(ISNA(VLOOKUP(AF1760,#REF!,1)),"//","")</f>
        <v/>
      </c>
      <c r="U1760"/>
      <c r="V1760" t="e">
        <f t="shared" si="382"/>
        <v>#REF!</v>
      </c>
      <c r="W1760" s="81"/>
      <c r="X1760" s="59"/>
      <c r="Y1760" s="59"/>
      <c r="Z1760" s="25" t="str">
        <f t="shared" si="389"/>
        <v/>
      </c>
      <c r="AA1760" s="25" t="str">
        <f t="shared" si="383"/>
        <v/>
      </c>
      <c r="AB1760" s="1">
        <f t="shared" si="390"/>
        <v>1721.01</v>
      </c>
      <c r="AC1760" t="str">
        <f t="shared" si="384"/>
        <v/>
      </c>
      <c r="AD1760" s="136" t="str">
        <f>IF(ISNA(VLOOKUP(AA1760,Sheet2!J:J,1,0)),"//","")</f>
        <v/>
      </c>
      <c r="AF1760" s="94" t="str">
        <f t="shared" si="385"/>
        <v/>
      </c>
      <c r="AG1760" t="b">
        <f t="shared" si="386"/>
        <v>1</v>
      </c>
    </row>
    <row r="1761" spans="1:33">
      <c r="A1761" s="50">
        <f t="shared" si="387"/>
        <v>1761</v>
      </c>
      <c r="B1761" s="49">
        <f t="shared" si="388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4824</v>
      </c>
      <c r="M1761" s="57" t="s">
        <v>4883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2"/>
        <v>#REF!</v>
      </c>
      <c r="W1761" s="81"/>
      <c r="X1761" s="59"/>
      <c r="Y1761" s="59"/>
      <c r="Z1761" s="25" t="str">
        <f t="shared" si="389"/>
        <v>"FBR"</v>
      </c>
      <c r="AA1761" s="25" t="str">
        <f t="shared" si="383"/>
        <v>FBR</v>
      </c>
      <c r="AB1761" s="1">
        <f t="shared" si="390"/>
        <v>1722</v>
      </c>
      <c r="AC1761" t="str">
        <f t="shared" si="384"/>
        <v>ITM_FBR</v>
      </c>
      <c r="AD1761" s="136" t="str">
        <f>IF(ISNA(VLOOKUP(AA1761,Sheet2!J:J,1,0)),"//","")</f>
        <v>//</v>
      </c>
      <c r="AF1761" s="94" t="str">
        <f t="shared" si="385"/>
        <v>FBR</v>
      </c>
      <c r="AG1761" t="b">
        <f t="shared" si="386"/>
        <v>1</v>
      </c>
    </row>
    <row r="1762" spans="1:33">
      <c r="A1762" s="50" t="str">
        <f t="shared" si="387"/>
        <v/>
      </c>
      <c r="B1762" s="49">
        <f t="shared" si="388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2"/>
        <v>#REF!</v>
      </c>
      <c r="W1762" s="81"/>
      <c r="X1762" s="59"/>
      <c r="Y1762" s="59"/>
      <c r="Z1762" s="25" t="str">
        <f t="shared" si="389"/>
        <v/>
      </c>
      <c r="AA1762" s="25" t="str">
        <f t="shared" si="383"/>
        <v/>
      </c>
      <c r="AB1762" s="1">
        <f t="shared" si="390"/>
        <v>1722.01</v>
      </c>
      <c r="AC1762" t="str">
        <f t="shared" si="384"/>
        <v/>
      </c>
      <c r="AD1762" s="136" t="str">
        <f>IF(ISNA(VLOOKUP(AA1762,Sheet2!J:J,1,0)),"//","")</f>
        <v/>
      </c>
      <c r="AF1762" s="94" t="str">
        <f t="shared" si="385"/>
        <v/>
      </c>
      <c r="AG1762" t="b">
        <f t="shared" si="386"/>
        <v>1</v>
      </c>
    </row>
    <row r="1763" spans="1:33" s="171" customFormat="1">
      <c r="A1763" s="50">
        <f t="shared" si="387"/>
        <v>1763</v>
      </c>
      <c r="B1763" s="49">
        <f t="shared" si="388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4824</v>
      </c>
      <c r="M1763" s="57" t="s">
        <v>4883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2"/>
        <v>#REF!</v>
      </c>
      <c r="W1763" s="166"/>
      <c r="X1763" s="170"/>
      <c r="Y1763" s="170"/>
      <c r="Z1763" s="25" t="str">
        <f t="shared" si="389"/>
        <v/>
      </c>
      <c r="AA1763" s="25" t="str">
        <f t="shared" si="383"/>
        <v/>
      </c>
      <c r="AB1763" s="1">
        <f t="shared" si="390"/>
        <v>1723</v>
      </c>
      <c r="AC1763" t="str">
        <f t="shared" si="384"/>
        <v>ITM_UNDO</v>
      </c>
      <c r="AD1763" s="136" t="str">
        <f>IF(ISNA(VLOOKUP(AA1763,Sheet2!J:J,1,0)),"//","")</f>
        <v/>
      </c>
      <c r="AF1763" s="94" t="str">
        <f t="shared" si="385"/>
        <v/>
      </c>
      <c r="AG1763" t="b">
        <f t="shared" si="386"/>
        <v>1</v>
      </c>
    </row>
    <row r="1764" spans="1:33">
      <c r="A1764" s="50">
        <f t="shared" si="387"/>
        <v>1764</v>
      </c>
      <c r="B1764" s="49">
        <f t="shared" si="388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4824</v>
      </c>
      <c r="M1764" s="57" t="s">
        <v>4883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1">IF(E1764=F1764,"","NOT EQUAL")</f>
        <v/>
      </c>
      <c r="T1764" t="str">
        <f>IF(ISNA(VLOOKUP(AF1764,#REF!,1)),"//","")</f>
        <v/>
      </c>
      <c r="U1764"/>
      <c r="V1764" t="e">
        <f t="shared" si="382"/>
        <v>#REF!</v>
      </c>
      <c r="W1764" s="81"/>
      <c r="X1764" s="59"/>
      <c r="Y1764" s="59"/>
      <c r="Z1764" s="25" t="str">
        <f t="shared" si="389"/>
        <v/>
      </c>
      <c r="AA1764" s="25" t="str">
        <f t="shared" si="383"/>
        <v/>
      </c>
      <c r="AB1764" s="1">
        <f t="shared" si="390"/>
        <v>1724</v>
      </c>
      <c r="AC1764" t="str">
        <f t="shared" si="384"/>
        <v>ITM_PR</v>
      </c>
      <c r="AD1764" s="136" t="str">
        <f>IF(ISNA(VLOOKUP(AA1764,Sheet2!J:J,1,0)),"//","")</f>
        <v/>
      </c>
      <c r="AF1764" s="94" t="str">
        <f t="shared" si="385"/>
        <v/>
      </c>
      <c r="AG1764" t="b">
        <f t="shared" si="386"/>
        <v>1</v>
      </c>
    </row>
    <row r="1765" spans="1:33">
      <c r="A1765" s="50">
        <f t="shared" si="387"/>
        <v>1765</v>
      </c>
      <c r="B1765" s="49">
        <f t="shared" si="388"/>
        <v>1725</v>
      </c>
      <c r="C1765" s="53" t="s">
        <v>4873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4824</v>
      </c>
      <c r="M1765" s="57" t="s">
        <v>4883</v>
      </c>
      <c r="N1765" s="57"/>
      <c r="O1765" s="53"/>
      <c r="P1765" s="56" t="s">
        <v>2152</v>
      </c>
      <c r="Q1765" s="13"/>
      <c r="R1765"/>
      <c r="S1765" t="str">
        <f t="shared" si="391"/>
        <v/>
      </c>
      <c r="T1765" t="str">
        <f>IF(ISNA(VLOOKUP(AF1765,#REF!,1)),"//","")</f>
        <v/>
      </c>
      <c r="U1765"/>
      <c r="V1765" t="e">
        <f t="shared" si="382"/>
        <v>#REF!</v>
      </c>
      <c r="W1765" s="81"/>
      <c r="X1765" s="59"/>
      <c r="Y1765" s="59"/>
      <c r="Z1765" s="25" t="str">
        <f t="shared" si="389"/>
        <v/>
      </c>
      <c r="AA1765" s="25" t="str">
        <f t="shared" si="383"/>
        <v/>
      </c>
      <c r="AB1765" s="1">
        <f t="shared" si="390"/>
        <v>1725</v>
      </c>
      <c r="AC1765" t="str">
        <f t="shared" si="384"/>
        <v>ITM_RS</v>
      </c>
      <c r="AD1765" s="136" t="str">
        <f>IF(ISNA(VLOOKUP(AA1765,Sheet2!J:J,1,0)),"//","")</f>
        <v/>
      </c>
      <c r="AF1765" s="94" t="str">
        <f t="shared" si="385"/>
        <v/>
      </c>
      <c r="AG1765" t="b">
        <f t="shared" si="386"/>
        <v>1</v>
      </c>
    </row>
    <row r="1766" spans="1:33" s="17" customFormat="1">
      <c r="A1766" s="50">
        <f t="shared" si="387"/>
        <v>1766</v>
      </c>
      <c r="B1766" s="49">
        <f t="shared" si="388"/>
        <v>1726</v>
      </c>
      <c r="C1766" s="95" t="s">
        <v>4667</v>
      </c>
      <c r="D1766" s="95" t="s">
        <v>7</v>
      </c>
      <c r="E1766" s="115" t="s">
        <v>4670</v>
      </c>
      <c r="F1766" s="115" t="s">
        <v>4670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4824</v>
      </c>
      <c r="M1766" s="57" t="s">
        <v>4881</v>
      </c>
      <c r="N1766" s="57"/>
      <c r="P1766" s="116" t="s">
        <v>4601</v>
      </c>
      <c r="Q1766" s="16"/>
      <c r="S1766" s="17" t="str">
        <f t="shared" si="391"/>
        <v/>
      </c>
      <c r="T1766" s="17" t="str">
        <f>IF(ISNA(VLOOKUP(AF1766,#REF!,1)),"//","")</f>
        <v/>
      </c>
      <c r="V1766" t="e">
        <f t="shared" si="382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9"/>
        <v>"K(M)"</v>
      </c>
      <c r="AA1766" s="25" t="str">
        <f t="shared" si="383"/>
        <v>K(M)</v>
      </c>
      <c r="AB1766" s="1">
        <f t="shared" si="390"/>
        <v>1726</v>
      </c>
      <c r="AC1766" t="str">
        <f t="shared" si="384"/>
        <v>ITM_Kk</v>
      </c>
      <c r="AD1766" s="136" t="str">
        <f>IF(ISNA(VLOOKUP(AA1766,Sheet2!J:J,1,0)),"//","")</f>
        <v>//</v>
      </c>
      <c r="AF1766" s="94" t="str">
        <f t="shared" si="385"/>
        <v>K(M)</v>
      </c>
      <c r="AG1766" t="b">
        <f t="shared" si="386"/>
        <v>1</v>
      </c>
    </row>
    <row r="1767" spans="1:33" s="17" customFormat="1">
      <c r="A1767" s="50">
        <f t="shared" si="387"/>
        <v>1767</v>
      </c>
      <c r="B1767" s="49">
        <f t="shared" si="388"/>
        <v>1727</v>
      </c>
      <c r="C1767" s="95" t="s">
        <v>4668</v>
      </c>
      <c r="D1767" s="95" t="s">
        <v>7</v>
      </c>
      <c r="E1767" s="115" t="s">
        <v>4671</v>
      </c>
      <c r="F1767" s="115" t="s">
        <v>4671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4824</v>
      </c>
      <c r="M1767" s="57" t="s">
        <v>4881</v>
      </c>
      <c r="N1767" s="57"/>
      <c r="P1767" s="116" t="s">
        <v>4602</v>
      </c>
      <c r="Q1767" s="16"/>
      <c r="S1767" s="17" t="str">
        <f t="shared" si="391"/>
        <v/>
      </c>
      <c r="T1767" s="17" t="str">
        <f>IF(ISNA(VLOOKUP(AF1767,#REF!,1)),"//","")</f>
        <v/>
      </c>
      <c r="V1767" t="e">
        <f t="shared" si="382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9"/>
        <v>"E(M)"</v>
      </c>
      <c r="AA1767" s="25" t="str">
        <f t="shared" si="383"/>
        <v>E(M)</v>
      </c>
      <c r="AB1767" s="1">
        <f t="shared" si="390"/>
        <v>1727</v>
      </c>
      <c r="AC1767" t="str">
        <f t="shared" si="384"/>
        <v>ITM_Ek</v>
      </c>
      <c r="AD1767" s="136" t="str">
        <f>IF(ISNA(VLOOKUP(AA1767,Sheet2!J:J,1,0)),"//","")</f>
        <v>//</v>
      </c>
      <c r="AF1767" s="94" t="str">
        <f t="shared" si="385"/>
        <v>E(M)</v>
      </c>
      <c r="AG1767" t="b">
        <f t="shared" si="386"/>
        <v>1</v>
      </c>
    </row>
    <row r="1768" spans="1:33" s="17" customFormat="1">
      <c r="A1768" s="50">
        <f t="shared" si="387"/>
        <v>1768</v>
      </c>
      <c r="B1768" s="49">
        <f t="shared" si="388"/>
        <v>1728</v>
      </c>
      <c r="C1768" s="95" t="s">
        <v>4669</v>
      </c>
      <c r="D1768" s="95" t="s">
        <v>7</v>
      </c>
      <c r="E1768" s="115" t="s">
        <v>4672</v>
      </c>
      <c r="F1768" s="115" t="s">
        <v>4672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4824</v>
      </c>
      <c r="M1768" s="57" t="s">
        <v>4881</v>
      </c>
      <c r="N1768" s="57"/>
      <c r="P1768" s="116" t="s">
        <v>4603</v>
      </c>
      <c r="Q1768" s="16"/>
      <c r="S1768" s="17" t="str">
        <f t="shared" si="391"/>
        <v/>
      </c>
      <c r="T1768" s="17" t="str">
        <f>IF(ISNA(VLOOKUP(AF1768,#REF!,1)),"//","")</f>
        <v/>
      </c>
      <c r="V1768" t="e">
        <f t="shared" si="382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9"/>
        <v>STD_PI "(N,M)"</v>
      </c>
      <c r="AA1768" s="25" t="str">
        <f t="shared" si="383"/>
        <v>PI(N,M)</v>
      </c>
      <c r="AB1768" s="1">
        <f t="shared" si="390"/>
        <v>1728</v>
      </c>
      <c r="AC1768" t="str">
        <f t="shared" si="384"/>
        <v>ITM_PInk</v>
      </c>
      <c r="AD1768" s="136" t="str">
        <f>IF(ISNA(VLOOKUP(AA1768,Sheet2!J:J,1,0)),"//","")</f>
        <v>//</v>
      </c>
      <c r="AF1768" s="94" t="str">
        <f t="shared" si="385"/>
        <v>PI(N,M)</v>
      </c>
      <c r="AG1768" t="b">
        <f t="shared" si="386"/>
        <v>1</v>
      </c>
    </row>
    <row r="1769" spans="1:33">
      <c r="A1769" s="50">
        <f t="shared" si="387"/>
        <v>1769</v>
      </c>
      <c r="B1769" s="49">
        <f t="shared" si="388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4824</v>
      </c>
      <c r="M1769" s="57" t="s">
        <v>4883</v>
      </c>
      <c r="N1769" s="57"/>
      <c r="O1769" s="57"/>
      <c r="P1769" s="56" t="s">
        <v>3221</v>
      </c>
      <c r="Q1769" s="13"/>
      <c r="R1769"/>
      <c r="S1769" t="str">
        <f t="shared" si="391"/>
        <v/>
      </c>
      <c r="T1769" t="str">
        <f>IF(ISNA(VLOOKUP(AF1769,#REF!,1)),"//","")</f>
        <v/>
      </c>
      <c r="U1769"/>
      <c r="V1769" t="e">
        <f t="shared" si="382"/>
        <v>#REF!</v>
      </c>
      <c r="W1769" s="81"/>
      <c r="X1769" s="59"/>
      <c r="Y1769" s="59"/>
      <c r="Z1769" s="25" t="str">
        <f t="shared" si="389"/>
        <v/>
      </c>
      <c r="AA1769" s="25" t="str">
        <f t="shared" si="383"/>
        <v/>
      </c>
      <c r="AB1769" s="1">
        <f t="shared" si="390"/>
        <v>1729</v>
      </c>
      <c r="AC1769" t="str">
        <f t="shared" si="384"/>
        <v>ITM_USERMODE</v>
      </c>
      <c r="AD1769" s="136" t="str">
        <f>IF(ISNA(VLOOKUP(AA1769,Sheet2!J:J,1,0)),"//","")</f>
        <v/>
      </c>
      <c r="AF1769" s="94" t="str">
        <f t="shared" si="385"/>
        <v/>
      </c>
      <c r="AG1769" t="b">
        <f t="shared" si="386"/>
        <v>1</v>
      </c>
    </row>
    <row r="1770" spans="1:33">
      <c r="A1770" s="50">
        <f t="shared" si="387"/>
        <v>1770</v>
      </c>
      <c r="B1770" s="49">
        <f t="shared" si="388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4824</v>
      </c>
      <c r="M1770" s="57" t="s">
        <v>4883</v>
      </c>
      <c r="N1770" s="57"/>
      <c r="O1770" s="57"/>
      <c r="P1770" s="56" t="s">
        <v>3222</v>
      </c>
      <c r="Q1770" s="13"/>
      <c r="R1770"/>
      <c r="S1770" t="str">
        <f t="shared" si="391"/>
        <v/>
      </c>
      <c r="T1770" t="str">
        <f>IF(ISNA(VLOOKUP(AF1770,#REF!,1)),"//","")</f>
        <v/>
      </c>
      <c r="U1770"/>
      <c r="V1770" t="e">
        <f t="shared" si="382"/>
        <v>#REF!</v>
      </c>
      <c r="W1770" s="81"/>
      <c r="X1770" s="59"/>
      <c r="Y1770" s="59"/>
      <c r="Z1770" s="25" t="str">
        <f t="shared" si="389"/>
        <v/>
      </c>
      <c r="AA1770" s="25" t="str">
        <f t="shared" si="383"/>
        <v/>
      </c>
      <c r="AB1770" s="1">
        <f t="shared" si="390"/>
        <v>1730</v>
      </c>
      <c r="AC1770" t="str">
        <f t="shared" si="384"/>
        <v>ITM_CC</v>
      </c>
      <c r="AD1770" s="136" t="str">
        <f>IF(ISNA(VLOOKUP(AA1770,Sheet2!J:J,1,0)),"//","")</f>
        <v/>
      </c>
      <c r="AF1770" s="94" t="str">
        <f t="shared" si="385"/>
        <v/>
      </c>
      <c r="AG1770" t="b">
        <f t="shared" si="386"/>
        <v>1</v>
      </c>
    </row>
    <row r="1771" spans="1:33">
      <c r="A1771" s="50">
        <f t="shared" si="387"/>
        <v>1771</v>
      </c>
      <c r="B1771" s="49">
        <f t="shared" si="388"/>
        <v>1731</v>
      </c>
      <c r="C1771" s="55" t="s">
        <v>4951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4824</v>
      </c>
      <c r="M1771" s="57" t="s">
        <v>4883</v>
      </c>
      <c r="N1771" s="57"/>
      <c r="O1771" s="53"/>
      <c r="P1771" s="56" t="s">
        <v>3426</v>
      </c>
      <c r="Q1771" s="13"/>
      <c r="R1771"/>
      <c r="S1771" t="str">
        <f t="shared" si="391"/>
        <v>NOT EQUAL</v>
      </c>
      <c r="T1771" t="str">
        <f>IF(ISNA(VLOOKUP(AF1771,#REF!,1)),"//","")</f>
        <v/>
      </c>
      <c r="U1771"/>
      <c r="V1771" t="e">
        <f t="shared" si="382"/>
        <v>#REF!</v>
      </c>
      <c r="W1771" s="81"/>
      <c r="X1771" s="59"/>
      <c r="Y1771" s="59"/>
      <c r="Z1771" s="25" t="str">
        <f t="shared" si="389"/>
        <v/>
      </c>
      <c r="AA1771" s="25" t="str">
        <f t="shared" si="383"/>
        <v/>
      </c>
      <c r="AB1771" s="1">
        <f t="shared" si="390"/>
        <v>1731</v>
      </c>
      <c r="AC1771" t="str">
        <f t="shared" si="384"/>
        <v>ITM_SHIFTf</v>
      </c>
      <c r="AD1771" s="136" t="str">
        <f>IF(ISNA(VLOOKUP(AA1771,Sheet2!J:J,1,0)),"//","")</f>
        <v/>
      </c>
      <c r="AF1771" s="94" t="str">
        <f t="shared" si="385"/>
        <v/>
      </c>
      <c r="AG1771" t="b">
        <f t="shared" si="386"/>
        <v>1</v>
      </c>
    </row>
    <row r="1772" spans="1:33">
      <c r="A1772" s="50">
        <f t="shared" si="387"/>
        <v>1772</v>
      </c>
      <c r="B1772" s="49">
        <f t="shared" si="388"/>
        <v>1732</v>
      </c>
      <c r="C1772" s="53" t="s">
        <v>4950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4824</v>
      </c>
      <c r="M1772" s="57" t="s">
        <v>4883</v>
      </c>
      <c r="N1772" s="57"/>
      <c r="O1772" s="57"/>
      <c r="P1772" s="56" t="s">
        <v>3427</v>
      </c>
      <c r="Q1772" s="13"/>
      <c r="R1772"/>
      <c r="S1772" t="str">
        <f t="shared" si="391"/>
        <v>NOT EQUAL</v>
      </c>
      <c r="T1772" t="str">
        <f>IF(ISNA(VLOOKUP(AF1772,#REF!,1)),"//","")</f>
        <v/>
      </c>
      <c r="U1772"/>
      <c r="V1772" t="e">
        <f t="shared" si="382"/>
        <v>#REF!</v>
      </c>
      <c r="W1772" s="81"/>
      <c r="X1772" s="59"/>
      <c r="Y1772" s="59"/>
      <c r="Z1772" s="25" t="str">
        <f t="shared" si="389"/>
        <v/>
      </c>
      <c r="AA1772" s="25" t="str">
        <f t="shared" si="383"/>
        <v/>
      </c>
      <c r="AB1772" s="1">
        <f t="shared" si="390"/>
        <v>1732</v>
      </c>
      <c r="AC1772" t="str">
        <f t="shared" si="384"/>
        <v>ITM_SHIFTg</v>
      </c>
      <c r="AD1772" s="136" t="str">
        <f>IF(ISNA(VLOOKUP(AA1772,Sheet2!J:J,1,0)),"//","")</f>
        <v/>
      </c>
      <c r="AF1772" s="94" t="str">
        <f t="shared" si="385"/>
        <v/>
      </c>
      <c r="AG1772" t="b">
        <f t="shared" si="386"/>
        <v>1</v>
      </c>
    </row>
    <row r="1773" spans="1:33">
      <c r="A1773" s="50">
        <f t="shared" si="387"/>
        <v>1773</v>
      </c>
      <c r="B1773" s="49">
        <f t="shared" si="388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4824</v>
      </c>
      <c r="M1773" s="57" t="s">
        <v>4883</v>
      </c>
      <c r="N1773" s="57"/>
      <c r="O1773" s="57"/>
      <c r="P1773" s="56" t="s">
        <v>3428</v>
      </c>
      <c r="Q1773" s="13"/>
      <c r="R1773"/>
      <c r="S1773" t="str">
        <f t="shared" si="391"/>
        <v>NOT EQUAL</v>
      </c>
      <c r="T1773" t="str">
        <f>IF(ISNA(VLOOKUP(AF1773,#REF!,1)),"//","")</f>
        <v/>
      </c>
      <c r="U1773"/>
      <c r="V1773" t="e">
        <f t="shared" si="382"/>
        <v>#REF!</v>
      </c>
      <c r="W1773" s="81"/>
      <c r="X1773" s="59"/>
      <c r="Y1773" s="59"/>
      <c r="Z1773" s="25" t="str">
        <f t="shared" si="389"/>
        <v/>
      </c>
      <c r="AA1773" s="25" t="str">
        <f t="shared" si="383"/>
        <v/>
      </c>
      <c r="AB1773" s="1">
        <f t="shared" si="390"/>
        <v>1733</v>
      </c>
      <c r="AC1773" t="str">
        <f t="shared" si="384"/>
        <v>ITM_UP1</v>
      </c>
      <c r="AD1773" s="136" t="str">
        <f>IF(ISNA(VLOOKUP(AA1773,Sheet2!J:J,1,0)),"//","")</f>
        <v/>
      </c>
      <c r="AF1773" s="94" t="str">
        <f t="shared" si="385"/>
        <v/>
      </c>
      <c r="AG1773" t="b">
        <f t="shared" si="386"/>
        <v>1</v>
      </c>
    </row>
    <row r="1774" spans="1:33">
      <c r="A1774" s="50">
        <f t="shared" si="387"/>
        <v>1774</v>
      </c>
      <c r="B1774" s="49">
        <f t="shared" si="388"/>
        <v>1734</v>
      </c>
      <c r="C1774" s="53" t="s">
        <v>4874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4824</v>
      </c>
      <c r="M1774" s="57" t="s">
        <v>4883</v>
      </c>
      <c r="N1774" s="57"/>
      <c r="O1774" s="57"/>
      <c r="P1774" s="56" t="s">
        <v>3429</v>
      </c>
      <c r="Q1774" s="13"/>
      <c r="R1774"/>
      <c r="S1774" t="str">
        <f t="shared" si="391"/>
        <v>NOT EQUAL</v>
      </c>
      <c r="T1774" t="str">
        <f>IF(ISNA(VLOOKUP(AF1774,#REF!,1)),"//","")</f>
        <v/>
      </c>
      <c r="U1774"/>
      <c r="V1774" t="e">
        <f t="shared" si="382"/>
        <v>#REF!</v>
      </c>
      <c r="W1774" s="81"/>
      <c r="X1774" s="59"/>
      <c r="Y1774" s="59"/>
      <c r="Z1774" s="25" t="str">
        <f t="shared" si="389"/>
        <v/>
      </c>
      <c r="AA1774" s="25" t="str">
        <f t="shared" si="383"/>
        <v/>
      </c>
      <c r="AB1774" s="1">
        <f t="shared" si="390"/>
        <v>1734</v>
      </c>
      <c r="AC1774" t="str">
        <f t="shared" si="384"/>
        <v>ITM_BST</v>
      </c>
      <c r="AD1774" s="136" t="str">
        <f>IF(ISNA(VLOOKUP(AA1774,Sheet2!J:J,1,0)),"//","")</f>
        <v/>
      </c>
      <c r="AF1774" s="94" t="str">
        <f t="shared" si="385"/>
        <v/>
      </c>
      <c r="AG1774" t="b">
        <f t="shared" si="386"/>
        <v>1</v>
      </c>
    </row>
    <row r="1775" spans="1:33">
      <c r="A1775" s="50">
        <f t="shared" si="387"/>
        <v>1775</v>
      </c>
      <c r="B1775" s="49">
        <f t="shared" si="388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4824</v>
      </c>
      <c r="M1775" s="57" t="s">
        <v>4883</v>
      </c>
      <c r="N1775" s="57"/>
      <c r="O1775" s="57"/>
      <c r="P1775" s="56" t="s">
        <v>3430</v>
      </c>
      <c r="Q1775" s="13"/>
      <c r="R1775"/>
      <c r="S1775" t="str">
        <f t="shared" si="391"/>
        <v>NOT EQUAL</v>
      </c>
      <c r="T1775" t="str">
        <f>IF(ISNA(VLOOKUP(AF1775,#REF!,1)),"//","")</f>
        <v/>
      </c>
      <c r="U1775"/>
      <c r="V1775" t="e">
        <f t="shared" si="382"/>
        <v>#REF!</v>
      </c>
      <c r="W1775" s="81"/>
      <c r="X1775" s="59"/>
      <c r="Y1775" s="59"/>
      <c r="Z1775" s="25" t="str">
        <f t="shared" si="389"/>
        <v/>
      </c>
      <c r="AA1775" s="25" t="str">
        <f t="shared" si="383"/>
        <v/>
      </c>
      <c r="AB1775" s="1">
        <f t="shared" si="390"/>
        <v>1735</v>
      </c>
      <c r="AC1775" t="str">
        <f t="shared" si="384"/>
        <v>ITM_DOWN1</v>
      </c>
      <c r="AD1775" s="136" t="str">
        <f>IF(ISNA(VLOOKUP(AA1775,Sheet2!J:J,1,0)),"//","")</f>
        <v/>
      </c>
      <c r="AF1775" s="94" t="str">
        <f t="shared" si="385"/>
        <v/>
      </c>
      <c r="AG1775" t="b">
        <f t="shared" si="386"/>
        <v>1</v>
      </c>
    </row>
    <row r="1776" spans="1:33">
      <c r="A1776" s="50">
        <f t="shared" si="387"/>
        <v>1776</v>
      </c>
      <c r="B1776" s="49">
        <f t="shared" si="388"/>
        <v>1736</v>
      </c>
      <c r="C1776" s="53" t="s">
        <v>4875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4824</v>
      </c>
      <c r="M1776" s="57" t="s">
        <v>4883</v>
      </c>
      <c r="N1776" s="57"/>
      <c r="O1776" s="57"/>
      <c r="P1776" s="56" t="s">
        <v>3431</v>
      </c>
      <c r="Q1776" s="13"/>
      <c r="R1776"/>
      <c r="S1776" t="str">
        <f t="shared" si="391"/>
        <v>NOT EQUAL</v>
      </c>
      <c r="T1776" t="str">
        <f>IF(ISNA(VLOOKUP(AF1776,#REF!,1)),"//","")</f>
        <v/>
      </c>
      <c r="U1776"/>
      <c r="V1776" t="e">
        <f t="shared" si="382"/>
        <v>#REF!</v>
      </c>
      <c r="W1776" s="81"/>
      <c r="X1776" s="59"/>
      <c r="Y1776" s="59"/>
      <c r="Z1776" s="25" t="str">
        <f t="shared" si="389"/>
        <v/>
      </c>
      <c r="AA1776" s="25" t="str">
        <f t="shared" si="383"/>
        <v/>
      </c>
      <c r="AB1776" s="1">
        <f t="shared" si="390"/>
        <v>1736</v>
      </c>
      <c r="AC1776" t="str">
        <f t="shared" si="384"/>
        <v>ITM_SST</v>
      </c>
      <c r="AD1776" s="136" t="str">
        <f>IF(ISNA(VLOOKUP(AA1776,Sheet2!J:J,1,0)),"//","")</f>
        <v/>
      </c>
      <c r="AF1776" s="94" t="str">
        <f t="shared" si="385"/>
        <v/>
      </c>
      <c r="AG1776" t="b">
        <f t="shared" si="386"/>
        <v>1</v>
      </c>
    </row>
    <row r="1777" spans="1:33">
      <c r="A1777" s="50">
        <f t="shared" si="387"/>
        <v>1777</v>
      </c>
      <c r="B1777" s="49">
        <f t="shared" si="388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4824</v>
      </c>
      <c r="M1777" s="57" t="s">
        <v>4883</v>
      </c>
      <c r="N1777" s="57"/>
      <c r="O1777" s="57"/>
      <c r="P1777" s="56" t="s">
        <v>3432</v>
      </c>
      <c r="Q1777" s="13"/>
      <c r="R1777"/>
      <c r="S1777" t="str">
        <f t="shared" si="391"/>
        <v/>
      </c>
      <c r="T1777" t="str">
        <f>IF(ISNA(VLOOKUP(AF1777,#REF!,1)),"//","")</f>
        <v/>
      </c>
      <c r="U1777"/>
      <c r="V1777" t="e">
        <f t="shared" si="382"/>
        <v>#REF!</v>
      </c>
      <c r="W1777" s="81"/>
      <c r="X1777" s="59" t="s">
        <v>2617</v>
      </c>
      <c r="Y1777" s="59"/>
      <c r="Z1777" s="25" t="str">
        <f t="shared" si="389"/>
        <v>"EXIT"</v>
      </c>
      <c r="AA1777" s="25" t="str">
        <f t="shared" si="383"/>
        <v>EXIT</v>
      </c>
      <c r="AB1777" s="1">
        <f t="shared" si="390"/>
        <v>1737</v>
      </c>
      <c r="AC1777" t="str">
        <f t="shared" si="384"/>
        <v>ITM_EXIT1</v>
      </c>
      <c r="AD1777" s="136" t="str">
        <f>IF(ISNA(VLOOKUP(AA1777,Sheet2!J:J,1,0)),"//","")</f>
        <v/>
      </c>
      <c r="AF1777" s="94" t="str">
        <f t="shared" si="385"/>
        <v>EXIT</v>
      </c>
      <c r="AG1777" t="b">
        <f t="shared" si="386"/>
        <v>1</v>
      </c>
    </row>
    <row r="1778" spans="1:33">
      <c r="A1778" s="50">
        <f t="shared" si="387"/>
        <v>1778</v>
      </c>
      <c r="B1778" s="49">
        <f t="shared" si="388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4824</v>
      </c>
      <c r="M1778" s="57" t="s">
        <v>4883</v>
      </c>
      <c r="N1778" s="57"/>
      <c r="O1778" s="57"/>
      <c r="P1778" s="56" t="s">
        <v>3433</v>
      </c>
      <c r="Q1778" s="13"/>
      <c r="R1778"/>
      <c r="S1778" t="str">
        <f t="shared" si="391"/>
        <v>NOT EQUAL</v>
      </c>
      <c r="T1778" t="str">
        <f>IF(ISNA(VLOOKUP(AF1778,#REF!,1)),"//","")</f>
        <v/>
      </c>
      <c r="U1778"/>
      <c r="V1778" t="e">
        <f t="shared" si="382"/>
        <v>#REF!</v>
      </c>
      <c r="W1778" s="81"/>
      <c r="X1778" s="82"/>
      <c r="Y1778" s="83"/>
      <c r="Z1778" s="25" t="str">
        <f t="shared" si="389"/>
        <v/>
      </c>
      <c r="AA1778" s="25" t="str">
        <f t="shared" si="383"/>
        <v/>
      </c>
      <c r="AB1778" s="1">
        <f t="shared" si="390"/>
        <v>1738</v>
      </c>
      <c r="AC1778" t="str">
        <f t="shared" si="384"/>
        <v>ITM_BACKSPACE</v>
      </c>
      <c r="AD1778" s="136" t="str">
        <f>IF(ISNA(VLOOKUP(AA1778,Sheet2!J:J,1,0)),"//","")</f>
        <v/>
      </c>
      <c r="AF1778" s="94" t="str">
        <f t="shared" si="385"/>
        <v/>
      </c>
      <c r="AG1778" t="b">
        <f t="shared" si="386"/>
        <v>1</v>
      </c>
    </row>
    <row r="1779" spans="1:33" s="17" customFormat="1">
      <c r="A1779" s="50">
        <f t="shared" si="387"/>
        <v>1779</v>
      </c>
      <c r="B1779" s="49">
        <f t="shared" si="388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4824</v>
      </c>
      <c r="M1779" s="17" t="s">
        <v>4883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7"/>
        <v>1780</v>
      </c>
      <c r="B1780" s="49">
        <f t="shared" si="388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4824</v>
      </c>
      <c r="M1780" s="57" t="s">
        <v>4883</v>
      </c>
      <c r="N1780" s="57"/>
      <c r="O1780" s="57"/>
      <c r="P1780" s="56" t="s">
        <v>1010</v>
      </c>
      <c r="Q1780" s="13"/>
      <c r="R1780"/>
      <c r="S1780" t="str">
        <f t="shared" si="391"/>
        <v/>
      </c>
      <c r="T1780" t="str">
        <f>IF(ISNA(VLOOKUP(AF1780,#REF!,1)),"//","")</f>
        <v/>
      </c>
      <c r="U1780"/>
      <c r="V1780" t="e">
        <f t="shared" si="382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9"/>
        <v/>
      </c>
      <c r="AA1780" s="25" t="str">
        <f t="shared" si="383"/>
        <v>ALPHA</v>
      </c>
      <c r="AB1780" s="1">
        <f t="shared" si="390"/>
        <v>1740</v>
      </c>
      <c r="AC1780" t="str">
        <f t="shared" si="384"/>
        <v>ITM_AIM</v>
      </c>
      <c r="AD1780" s="136" t="str">
        <f>IF(ISNA(VLOOKUP(AA1780,Sheet2!J:J,1,0)),"//","")</f>
        <v/>
      </c>
      <c r="AF1780" s="94" t="str">
        <f t="shared" si="385"/>
        <v/>
      </c>
      <c r="AG1780" t="b">
        <f t="shared" si="386"/>
        <v>0</v>
      </c>
    </row>
    <row r="1781" spans="1:33">
      <c r="A1781" s="50">
        <f t="shared" si="387"/>
        <v>1781</v>
      </c>
      <c r="B1781" s="49">
        <f t="shared" si="388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4824</v>
      </c>
      <c r="M1781" s="57" t="s">
        <v>4881</v>
      </c>
      <c r="N1781" s="57"/>
      <c r="O1781" s="57"/>
      <c r="P1781" s="56" t="s">
        <v>3434</v>
      </c>
      <c r="Q1781" s="13"/>
      <c r="R1781"/>
      <c r="S1781" t="str">
        <f t="shared" si="391"/>
        <v/>
      </c>
      <c r="T1781" t="str">
        <f>IF(ISNA(VLOOKUP(AF1781,#REF!,1)),"//","")</f>
        <v/>
      </c>
      <c r="U1781"/>
      <c r="V1781" t="e">
        <f t="shared" si="382"/>
        <v>#REF!</v>
      </c>
      <c r="W1781" s="81"/>
      <c r="X1781" s="59" t="s">
        <v>2617</v>
      </c>
      <c r="Y1781" s="59" t="s">
        <v>3970</v>
      </c>
      <c r="Z1781" s="25" t="str">
        <f t="shared" si="389"/>
        <v>".D"</v>
      </c>
      <c r="AA1781" s="25" t="str">
        <f t="shared" si="383"/>
        <v>DOTD</v>
      </c>
      <c r="AB1781" s="1">
        <f t="shared" si="390"/>
        <v>1741</v>
      </c>
      <c r="AC1781" t="str">
        <f t="shared" si="384"/>
        <v>ITM_dotD</v>
      </c>
      <c r="AD1781" s="136" t="str">
        <f>IF(ISNA(VLOOKUP(AA1781,Sheet2!J:J,1,0)),"//","")</f>
        <v/>
      </c>
      <c r="AF1781" s="94" t="str">
        <f t="shared" si="385"/>
        <v>.D</v>
      </c>
      <c r="AG1781" t="b">
        <f t="shared" si="386"/>
        <v>0</v>
      </c>
    </row>
    <row r="1782" spans="1:33">
      <c r="A1782" s="50">
        <f t="shared" si="387"/>
        <v>1782</v>
      </c>
      <c r="B1782" s="49">
        <f t="shared" si="388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4824</v>
      </c>
      <c r="M1782" s="57" t="s">
        <v>4881</v>
      </c>
      <c r="N1782" s="57"/>
      <c r="O1782" s="53"/>
      <c r="P1782" s="56" t="s">
        <v>2156</v>
      </c>
      <c r="Q1782" s="13"/>
      <c r="R1782"/>
      <c r="S1782" t="str">
        <f t="shared" si="391"/>
        <v/>
      </c>
      <c r="T1782" t="str">
        <f>IF(ISNA(VLOOKUP(AF1782,#REF!,1)),"//","")</f>
        <v/>
      </c>
      <c r="U1782"/>
      <c r="V1782" t="e">
        <f t="shared" si="382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9"/>
        <v>"SHOW"</v>
      </c>
      <c r="AA1782" s="25" t="str">
        <f t="shared" si="383"/>
        <v>SHOW</v>
      </c>
      <c r="AB1782" s="1">
        <f t="shared" si="390"/>
        <v>1742</v>
      </c>
      <c r="AC1782" t="str">
        <f t="shared" si="384"/>
        <v>ITM_SHOW</v>
      </c>
      <c r="AD1782" s="136" t="str">
        <f>IF(ISNA(VLOOKUP(AA1782,Sheet2!J:J,1,0)),"//","")</f>
        <v>//</v>
      </c>
      <c r="AF1782" s="94" t="str">
        <f t="shared" si="385"/>
        <v>SHOW</v>
      </c>
      <c r="AG1782" t="b">
        <f t="shared" si="386"/>
        <v>1</v>
      </c>
    </row>
    <row r="1783" spans="1:33">
      <c r="A1783" s="50">
        <f t="shared" si="387"/>
        <v>1783</v>
      </c>
      <c r="B1783" s="49">
        <f t="shared" si="388"/>
        <v>1743</v>
      </c>
      <c r="C1783" s="53" t="s">
        <v>3801</v>
      </c>
      <c r="D1783" s="138" t="s">
        <v>4673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4824</v>
      </c>
      <c r="M1783" s="57" t="s">
        <v>4883</v>
      </c>
      <c r="N1783" s="57"/>
      <c r="O1783" s="57"/>
      <c r="P1783" s="56" t="s">
        <v>2157</v>
      </c>
      <c r="Q1783" s="13"/>
      <c r="R1783"/>
      <c r="S1783" t="str">
        <f t="shared" si="391"/>
        <v/>
      </c>
      <c r="T1783" t="str">
        <f>IF(ISNA(VLOOKUP(AF1783,#REF!,1)),"//","")</f>
        <v/>
      </c>
      <c r="U1783"/>
      <c r="V1783" t="e">
        <f t="shared" si="382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9"/>
        <v>"SYSTEM"</v>
      </c>
      <c r="AA1783" s="25" t="str">
        <f t="shared" si="383"/>
        <v>SYSTEM</v>
      </c>
      <c r="AB1783" s="1">
        <f t="shared" si="390"/>
        <v>1743</v>
      </c>
      <c r="AC1783" t="str">
        <f t="shared" si="384"/>
        <v>ITM_SYSTEM</v>
      </c>
      <c r="AD1783" s="136" t="str">
        <f>IF(ISNA(VLOOKUP(AA1783,Sheet2!J:J,1,0)),"//","")</f>
        <v>//</v>
      </c>
      <c r="AF1783" s="94" t="str">
        <f t="shared" si="385"/>
        <v>SYSTEM</v>
      </c>
      <c r="AG1783" t="b">
        <f t="shared" si="386"/>
        <v>1</v>
      </c>
    </row>
    <row r="1784" spans="1:33">
      <c r="A1784" s="50">
        <f t="shared" si="387"/>
        <v>1784</v>
      </c>
      <c r="B1784" s="49">
        <f t="shared" si="388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4824</v>
      </c>
      <c r="M1784" s="57" t="s">
        <v>4881</v>
      </c>
      <c r="N1784" s="57"/>
      <c r="O1784" s="57"/>
      <c r="P1784" s="56" t="s">
        <v>2158</v>
      </c>
      <c r="Q1784" s="13"/>
      <c r="R1784"/>
      <c r="S1784" t="str">
        <f t="shared" si="391"/>
        <v/>
      </c>
      <c r="T1784" t="str">
        <f>IF(ISNA(VLOOKUP(AF1784,#REF!,1)),"//","")</f>
        <v/>
      </c>
      <c r="U1784"/>
      <c r="V1784" t="e">
        <f t="shared" si="382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9"/>
        <v>"D.MS" STD_RIGHT_ARROW "D"</v>
      </c>
      <c r="AA1784" s="25" t="str">
        <f t="shared" si="383"/>
        <v>D.MS&gt;D</v>
      </c>
      <c r="AB1784" s="1">
        <f t="shared" si="390"/>
        <v>1744</v>
      </c>
      <c r="AC1784" t="str">
        <f t="shared" si="384"/>
        <v>ITM_DMStoD</v>
      </c>
      <c r="AD1784" s="136" t="str">
        <f>IF(ISNA(VLOOKUP(AA1784,Sheet2!J:J,1,0)),"//","")</f>
        <v>//</v>
      </c>
      <c r="AF1784" s="94" t="str">
        <f t="shared" si="385"/>
        <v>D.MS&gt;D</v>
      </c>
      <c r="AG1784" t="b">
        <f t="shared" si="386"/>
        <v>1</v>
      </c>
    </row>
    <row r="1785" spans="1:33">
      <c r="A1785" s="50">
        <f t="shared" si="387"/>
        <v>1785</v>
      </c>
      <c r="B1785" s="49">
        <f t="shared" si="388"/>
        <v>1745</v>
      </c>
      <c r="C1785" s="53" t="s">
        <v>4674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4824</v>
      </c>
      <c r="M1785" s="57" t="s">
        <v>4881</v>
      </c>
      <c r="N1785" s="57"/>
      <c r="O1785" s="57"/>
      <c r="P1785" s="56" t="s">
        <v>2159</v>
      </c>
      <c r="Q1785" s="13"/>
      <c r="R1785"/>
      <c r="S1785" t="str">
        <f t="shared" si="391"/>
        <v/>
      </c>
      <c r="T1785" t="str">
        <f>IF(ISNA(VLOOKUP(AF1785,#REF!,1)),"//","")</f>
        <v/>
      </c>
      <c r="U1785"/>
      <c r="V1785" t="e">
        <f t="shared" si="382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9"/>
        <v/>
      </c>
      <c r="AA1785" s="25" t="str">
        <f t="shared" si="383"/>
        <v/>
      </c>
      <c r="AB1785" s="1">
        <f t="shared" si="390"/>
        <v>1745</v>
      </c>
      <c r="AC1785" t="str">
        <f t="shared" si="384"/>
        <v>ITM_VANGLE</v>
      </c>
      <c r="AD1785" s="136" t="str">
        <f>IF(ISNA(VLOOKUP(AA1785,Sheet2!J:J,1,0)),"//","")</f>
        <v/>
      </c>
      <c r="AF1785" s="94" t="str">
        <f t="shared" si="385"/>
        <v/>
      </c>
      <c r="AG1785" t="b">
        <f t="shared" si="386"/>
        <v>1</v>
      </c>
    </row>
    <row r="1786" spans="1:33">
      <c r="A1786" s="50">
        <f t="shared" si="387"/>
        <v>1786</v>
      </c>
      <c r="B1786" s="49">
        <f t="shared" si="388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4824</v>
      </c>
      <c r="M1786" s="57" t="s">
        <v>4881</v>
      </c>
      <c r="N1786" s="57"/>
      <c r="O1786" s="57"/>
      <c r="P1786" s="56" t="s">
        <v>2172</v>
      </c>
      <c r="Q1786" s="13"/>
      <c r="R1786"/>
      <c r="S1786" t="str">
        <f t="shared" si="391"/>
        <v/>
      </c>
      <c r="T1786" t="str">
        <f>IF(ISNA(VLOOKUP(AF1786,#REF!,1)),"//","")</f>
        <v/>
      </c>
      <c r="U1786"/>
      <c r="V1786" t="e">
        <f t="shared" si="382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9"/>
        <v>STD_X_BAR STD_SUB_H</v>
      </c>
      <c r="AA1786" s="25" t="str">
        <f t="shared" si="383"/>
        <v>X_HARM</v>
      </c>
      <c r="AB1786" s="1">
        <f t="shared" si="390"/>
        <v>1746</v>
      </c>
      <c r="AC1786" t="str">
        <f t="shared" si="384"/>
        <v>ITM_XH</v>
      </c>
      <c r="AD1786" s="136" t="str">
        <f>IF(ISNA(VLOOKUP(AA1786,Sheet2!J:J,1,0)),"//","")</f>
        <v>//</v>
      </c>
      <c r="AF1786" s="94" t="str">
        <f t="shared" si="385"/>
        <v>X_H</v>
      </c>
      <c r="AG1786" t="b">
        <f t="shared" si="386"/>
        <v>0</v>
      </c>
    </row>
    <row r="1787" spans="1:33">
      <c r="A1787" s="50">
        <f t="shared" si="387"/>
        <v>1787</v>
      </c>
      <c r="B1787" s="49">
        <f t="shared" si="388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4824</v>
      </c>
      <c r="M1787" s="57" t="s">
        <v>4881</v>
      </c>
      <c r="N1787" s="57"/>
      <c r="O1787" s="57"/>
      <c r="P1787" s="56" t="s">
        <v>2173</v>
      </c>
      <c r="Q1787" s="13"/>
      <c r="R1787"/>
      <c r="S1787" t="str">
        <f t="shared" si="391"/>
        <v/>
      </c>
      <c r="T1787" t="str">
        <f>IF(ISNA(VLOOKUP(AF1787,#REF!,1)),"//","")</f>
        <v/>
      </c>
      <c r="U1787"/>
      <c r="V1787" t="e">
        <f t="shared" si="382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9"/>
        <v>STD_X_BAR STD_SUB_R STD_SUB_M STD_SUB_S</v>
      </c>
      <c r="AA1787" s="25" t="str">
        <f t="shared" si="383"/>
        <v>X_RMS</v>
      </c>
      <c r="AB1787" s="1">
        <f t="shared" si="390"/>
        <v>1747</v>
      </c>
      <c r="AC1787" t="str">
        <f t="shared" si="384"/>
        <v>ITM_XRMS</v>
      </c>
      <c r="AD1787" s="136" t="str">
        <f>IF(ISNA(VLOOKUP(AA1787,Sheet2!J:J,1,0)),"//","")</f>
        <v>//</v>
      </c>
      <c r="AF1787" s="94" t="str">
        <f t="shared" si="385"/>
        <v>X_RMS</v>
      </c>
      <c r="AG1787" t="b">
        <f t="shared" si="386"/>
        <v>1</v>
      </c>
    </row>
    <row r="1788" spans="1:33">
      <c r="A1788" s="50">
        <f t="shared" si="387"/>
        <v>1788</v>
      </c>
      <c r="B1788" s="49">
        <f t="shared" si="388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4825</v>
      </c>
      <c r="M1788" s="57" t="s">
        <v>4881</v>
      </c>
      <c r="N1788" s="57"/>
      <c r="O1788" s="57"/>
      <c r="P1788" s="56" t="s">
        <v>2191</v>
      </c>
      <c r="Q1788" s="13"/>
      <c r="R1788"/>
      <c r="S1788" t="str">
        <f t="shared" si="391"/>
        <v/>
      </c>
      <c r="T1788" t="str">
        <f>IF(ISNA(VLOOKUP(AF1788,#REF!,1)),"//","")</f>
        <v/>
      </c>
      <c r="U1788"/>
      <c r="V1788" t="e">
        <f t="shared" si="382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9"/>
        <v/>
      </c>
      <c r="AA1788" s="25" t="str">
        <f t="shared" si="383"/>
        <v/>
      </c>
      <c r="AB1788" s="1">
        <f t="shared" si="390"/>
        <v>1748</v>
      </c>
      <c r="AC1788" t="str">
        <f t="shared" si="384"/>
        <v>ITM_ACOS</v>
      </c>
      <c r="AD1788" s="136" t="str">
        <f>IF(ISNA(VLOOKUP(AA1788,Sheet2!J:J,1,0)),"//","")</f>
        <v/>
      </c>
      <c r="AF1788" s="94" t="str">
        <f t="shared" si="385"/>
        <v/>
      </c>
      <c r="AG1788" t="b">
        <f t="shared" si="386"/>
        <v>1</v>
      </c>
    </row>
    <row r="1789" spans="1:33">
      <c r="A1789" s="50">
        <f t="shared" si="387"/>
        <v>1789</v>
      </c>
      <c r="B1789" s="49">
        <f t="shared" si="388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4825</v>
      </c>
      <c r="M1789" s="57" t="s">
        <v>4881</v>
      </c>
      <c r="N1789" s="57"/>
      <c r="O1789" s="57"/>
      <c r="P1789" s="56" t="s">
        <v>2192</v>
      </c>
      <c r="Q1789" s="13"/>
      <c r="R1789"/>
      <c r="S1789" t="str">
        <f t="shared" si="391"/>
        <v/>
      </c>
      <c r="T1789" t="str">
        <f>IF(ISNA(VLOOKUP(AF1789,#REF!,1)),"//","")</f>
        <v/>
      </c>
      <c r="U1789"/>
      <c r="V1789" t="e">
        <f t="shared" si="382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9"/>
        <v/>
      </c>
      <c r="AA1789" s="25" t="str">
        <f t="shared" si="383"/>
        <v/>
      </c>
      <c r="AB1789" s="1">
        <f t="shared" si="390"/>
        <v>1749</v>
      </c>
      <c r="AC1789" t="str">
        <f t="shared" si="384"/>
        <v>ITM_ASIN</v>
      </c>
      <c r="AD1789" s="136" t="str">
        <f>IF(ISNA(VLOOKUP(AA1789,Sheet2!J:J,1,0)),"//","")</f>
        <v/>
      </c>
      <c r="AF1789" s="94" t="str">
        <f t="shared" si="385"/>
        <v/>
      </c>
      <c r="AG1789" t="b">
        <f t="shared" si="386"/>
        <v>1</v>
      </c>
    </row>
    <row r="1790" spans="1:33">
      <c r="A1790" s="50">
        <f t="shared" si="387"/>
        <v>1790</v>
      </c>
      <c r="B1790" s="49">
        <f t="shared" si="388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4825</v>
      </c>
      <c r="M1790" s="57" t="s">
        <v>4881</v>
      </c>
      <c r="N1790" s="57"/>
      <c r="O1790" s="57"/>
      <c r="P1790" s="56" t="s">
        <v>2193</v>
      </c>
      <c r="Q1790" s="13"/>
      <c r="R1790"/>
      <c r="S1790" t="str">
        <f t="shared" si="391"/>
        <v/>
      </c>
      <c r="T1790" t="str">
        <f>IF(ISNA(VLOOKUP(AF1790,#REF!,1)),"//","")</f>
        <v/>
      </c>
      <c r="U1790"/>
      <c r="V1790" t="e">
        <f t="shared" si="382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9"/>
        <v/>
      </c>
      <c r="AA1790" s="25" t="str">
        <f t="shared" si="383"/>
        <v/>
      </c>
      <c r="AB1790" s="1">
        <f t="shared" si="390"/>
        <v>1750</v>
      </c>
      <c r="AC1790" t="str">
        <f t="shared" si="384"/>
        <v>ITM_ATAN</v>
      </c>
      <c r="AD1790" s="136" t="str">
        <f>IF(ISNA(VLOOKUP(AA1790,Sheet2!J:J,1,0)),"//","")</f>
        <v/>
      </c>
      <c r="AF1790" s="94" t="str">
        <f t="shared" si="385"/>
        <v/>
      </c>
      <c r="AG1790" t="b">
        <f t="shared" si="386"/>
        <v>1</v>
      </c>
    </row>
    <row r="1791" spans="1:33">
      <c r="A1791" s="50">
        <f t="shared" si="387"/>
        <v>1791</v>
      </c>
      <c r="B1791" s="49">
        <f t="shared" si="388"/>
        <v>1751</v>
      </c>
      <c r="C1791" s="55" t="s">
        <v>4590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4824</v>
      </c>
      <c r="M1791" s="57" t="s">
        <v>4881</v>
      </c>
      <c r="N1791" s="57"/>
      <c r="O1791" s="57"/>
      <c r="P1791" s="56" t="s">
        <v>2194</v>
      </c>
      <c r="Q1791" s="13"/>
      <c r="R1791"/>
      <c r="S1791" t="str">
        <f t="shared" si="391"/>
        <v/>
      </c>
      <c r="T1791" t="str">
        <f>IF(ISNA(VLOOKUP(AF1791,#REF!,1)),"//","")</f>
        <v/>
      </c>
      <c r="U1791"/>
      <c r="V1791" t="e">
        <f t="shared" si="382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9"/>
        <v>"DET"</v>
      </c>
      <c r="AA1791" s="25" t="str">
        <f t="shared" si="383"/>
        <v>DET</v>
      </c>
      <c r="AB1791" s="1">
        <f t="shared" si="390"/>
        <v>1751</v>
      </c>
      <c r="AC1791" t="str">
        <f t="shared" si="384"/>
        <v>ITM_DET</v>
      </c>
      <c r="AD1791" s="136" t="str">
        <f>IF(ISNA(VLOOKUP(AA1791,Sheet2!J:J,1,0)),"//","")</f>
        <v>//</v>
      </c>
      <c r="AF1791" s="94" t="str">
        <f t="shared" si="385"/>
        <v>DET</v>
      </c>
      <c r="AG1791" t="b">
        <f t="shared" si="386"/>
        <v>1</v>
      </c>
    </row>
    <row r="1792" spans="1:33">
      <c r="A1792" s="50">
        <f t="shared" si="387"/>
        <v>1792</v>
      </c>
      <c r="B1792" s="49">
        <f t="shared" si="388"/>
        <v>1752</v>
      </c>
      <c r="C1792" s="55" t="s">
        <v>4592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4824</v>
      </c>
      <c r="M1792" s="57" t="s">
        <v>4881</v>
      </c>
      <c r="N1792" s="57"/>
      <c r="O1792" s="57"/>
      <c r="P1792" s="56" t="s">
        <v>2195</v>
      </c>
      <c r="Q1792" s="13"/>
      <c r="R1792"/>
      <c r="S1792" t="str">
        <f t="shared" si="391"/>
        <v/>
      </c>
      <c r="T1792" t="str">
        <f>IF(ISNA(VLOOKUP(AF1792,#REF!,1)),"//","")</f>
        <v/>
      </c>
      <c r="U1792"/>
      <c r="V1792" t="e">
        <f t="shared" si="382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9"/>
        <v>"INVRT"</v>
      </c>
      <c r="AA1792" s="25" t="str">
        <f t="shared" si="383"/>
        <v>INVRT</v>
      </c>
      <c r="AB1792" s="1">
        <f t="shared" si="390"/>
        <v>1752</v>
      </c>
      <c r="AC1792" t="str">
        <f t="shared" si="384"/>
        <v>ITM_INVRT</v>
      </c>
      <c r="AD1792" s="136" t="str">
        <f>IF(ISNA(VLOOKUP(AA1792,Sheet2!J:J,1,0)),"//","")</f>
        <v>//</v>
      </c>
      <c r="AF1792" s="94" t="str">
        <f t="shared" si="385"/>
        <v>INVRT</v>
      </c>
      <c r="AG1792" t="b">
        <f t="shared" si="386"/>
        <v>1</v>
      </c>
    </row>
    <row r="1793" spans="1:33">
      <c r="A1793" s="50">
        <f t="shared" si="387"/>
        <v>1793</v>
      </c>
      <c r="B1793" s="49">
        <f t="shared" si="388"/>
        <v>1753</v>
      </c>
      <c r="C1793" s="55" t="s">
        <v>4591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4824</v>
      </c>
      <c r="M1793" s="57" t="s">
        <v>4881</v>
      </c>
      <c r="N1793" s="57"/>
      <c r="O1793" s="57"/>
      <c r="P1793" s="56" t="s">
        <v>2196</v>
      </c>
      <c r="Q1793" s="13"/>
      <c r="R1793"/>
      <c r="S1793" t="str">
        <f t="shared" si="391"/>
        <v/>
      </c>
      <c r="T1793" t="str">
        <f>IF(ISNA(VLOOKUP(AF1793,#REF!,1)),"//","")</f>
        <v/>
      </c>
      <c r="U1793"/>
      <c r="V1793" t="e">
        <f t="shared" si="382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9"/>
        <v>"TRANS"</v>
      </c>
      <c r="AA1793" s="25" t="str">
        <f t="shared" si="383"/>
        <v>TRANS</v>
      </c>
      <c r="AB1793" s="1">
        <f t="shared" si="390"/>
        <v>1753</v>
      </c>
      <c r="AC1793" t="str">
        <f t="shared" si="384"/>
        <v>ITM_TRANS</v>
      </c>
      <c r="AD1793" s="136" t="str">
        <f>IF(ISNA(VLOOKUP(AA1793,Sheet2!J:J,1,0)),"//","")</f>
        <v>//</v>
      </c>
      <c r="AF1793" s="94" t="str">
        <f t="shared" si="385"/>
        <v>TRANS</v>
      </c>
      <c r="AG1793" t="b">
        <f t="shared" si="386"/>
        <v>1</v>
      </c>
    </row>
    <row r="1794" spans="1:33" s="17" customFormat="1">
      <c r="A1794" s="50">
        <f t="shared" si="387"/>
        <v>1794</v>
      </c>
      <c r="B1794" s="49">
        <f t="shared" si="388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4824</v>
      </c>
      <c r="M1794" s="17" t="s">
        <v>4883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1"/>
        <v/>
      </c>
      <c r="T1794" s="17" t="str">
        <f>IF(ISNA(VLOOKUP(AF1794,#REF!,1)),"//","")</f>
        <v/>
      </c>
      <c r="V1794" t="e">
        <f t="shared" si="382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9"/>
        <v/>
      </c>
      <c r="AA1794" s="25" t="str">
        <f t="shared" si="383"/>
        <v/>
      </c>
      <c r="AB1794" s="1">
        <f t="shared" si="390"/>
        <v>1754</v>
      </c>
      <c r="AC1794" t="str">
        <f t="shared" si="384"/>
        <v>ITM_1754</v>
      </c>
      <c r="AD1794" s="136" t="str">
        <f>IF(ISNA(VLOOKUP(AA1794,Sheet2!J:J,1,0)),"//","")</f>
        <v/>
      </c>
      <c r="AF1794" s="94" t="str">
        <f t="shared" si="385"/>
        <v/>
      </c>
      <c r="AG1794" t="b">
        <f t="shared" si="386"/>
        <v>1</v>
      </c>
    </row>
    <row r="1795" spans="1:33" s="17" customFormat="1">
      <c r="A1795" s="50">
        <f t="shared" si="387"/>
        <v>1795</v>
      </c>
      <c r="B1795" s="49">
        <f t="shared" si="388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4824</v>
      </c>
      <c r="M1795" s="17" t="s">
        <v>4883</v>
      </c>
      <c r="P1795" s="116" t="str">
        <f t="shared" si="405"/>
        <v>ITM_1755</v>
      </c>
      <c r="Q1795" s="16"/>
      <c r="S1795" s="17" t="str">
        <f t="shared" si="391"/>
        <v/>
      </c>
      <c r="T1795" s="17" t="str">
        <f>IF(ISNA(VLOOKUP(AF1795,#REF!,1)),"//","")</f>
        <v/>
      </c>
      <c r="V1795" t="e">
        <f t="shared" si="382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9"/>
        <v/>
      </c>
      <c r="AA1795" s="25" t="str">
        <f t="shared" si="383"/>
        <v/>
      </c>
      <c r="AB1795" s="1">
        <f t="shared" si="390"/>
        <v>1755</v>
      </c>
      <c r="AC1795" t="str">
        <f t="shared" si="384"/>
        <v>ITM_1755</v>
      </c>
      <c r="AD1795" s="136" t="str">
        <f>IF(ISNA(VLOOKUP(AA1795,Sheet2!J:J,1,0)),"//","")</f>
        <v/>
      </c>
      <c r="AF1795" s="94" t="str">
        <f t="shared" si="385"/>
        <v/>
      </c>
      <c r="AG1795" t="b">
        <f t="shared" si="386"/>
        <v>1</v>
      </c>
    </row>
    <row r="1796" spans="1:33" s="17" customFormat="1">
      <c r="A1796" s="50">
        <f t="shared" si="387"/>
        <v>1796</v>
      </c>
      <c r="B1796" s="49">
        <f t="shared" si="388"/>
        <v>1756</v>
      </c>
      <c r="C1796" s="176" t="s">
        <v>4449</v>
      </c>
      <c r="D1796" s="144" t="s">
        <v>4507</v>
      </c>
      <c r="E1796" s="194" t="s">
        <v>524</v>
      </c>
      <c r="F1796" s="145" t="s">
        <v>5063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4824</v>
      </c>
      <c r="M1796" s="57" t="s">
        <v>4883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2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9"/>
        <v/>
      </c>
      <c r="AA1796" s="25" t="str">
        <f t="shared" si="383"/>
        <v/>
      </c>
      <c r="AB1796" s="1">
        <f t="shared" si="390"/>
        <v>1756</v>
      </c>
      <c r="AC1796" t="str">
        <f t="shared" si="384"/>
        <v>ITM_PLOT_CENTRL</v>
      </c>
      <c r="AD1796" s="136" t="str">
        <f>IF(ISNA(VLOOKUP(AA1796,Sheet2!J:J,1,0)),"//","")</f>
        <v/>
      </c>
      <c r="AF1796" s="94" t="str">
        <f t="shared" si="385"/>
        <v/>
      </c>
      <c r="AG1796" t="b">
        <f t="shared" si="386"/>
        <v>1</v>
      </c>
    </row>
    <row r="1797" spans="1:33">
      <c r="A1797" s="50">
        <f t="shared" si="387"/>
        <v>1797</v>
      </c>
      <c r="B1797" s="49">
        <f t="shared" si="388"/>
        <v>1757</v>
      </c>
      <c r="C1797" s="86" t="s">
        <v>4704</v>
      </c>
      <c r="D1797" s="86" t="s">
        <v>7</v>
      </c>
      <c r="E1797" s="89" t="s">
        <v>4705</v>
      </c>
      <c r="F1797" s="89" t="s">
        <v>4705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4824</v>
      </c>
      <c r="M1797" s="57" t="s">
        <v>4881</v>
      </c>
      <c r="N1797" s="90"/>
      <c r="O1797" s="86"/>
      <c r="P1797" s="89" t="s">
        <v>4706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2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9"/>
        <v>"HIDE"</v>
      </c>
      <c r="AA1797" s="25" t="str">
        <f t="shared" si="383"/>
        <v>HIDE</v>
      </c>
      <c r="AB1797" s="1">
        <f t="shared" si="390"/>
        <v>1757</v>
      </c>
      <c r="AC1797" t="str">
        <f t="shared" si="384"/>
        <v>ITM_HIDE</v>
      </c>
      <c r="AD1797" s="136" t="str">
        <f>IF(ISNA(VLOOKUP(AA1797,Sheet2!J:J,1,0)),"//","")</f>
        <v>//</v>
      </c>
      <c r="AF1797" s="94" t="str">
        <f t="shared" si="385"/>
        <v>HIDE</v>
      </c>
      <c r="AG1797" t="b">
        <f t="shared" si="386"/>
        <v>1</v>
      </c>
    </row>
    <row r="1798" spans="1:33" s="17" customFormat="1">
      <c r="A1798" s="50">
        <f t="shared" si="387"/>
        <v>1798</v>
      </c>
      <c r="B1798" s="49">
        <f t="shared" si="388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4824</v>
      </c>
      <c r="M1798" s="57" t="s">
        <v>4883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2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9"/>
        <v/>
      </c>
      <c r="AA1798" s="25" t="str">
        <f t="shared" si="383"/>
        <v/>
      </c>
      <c r="AB1798" s="1">
        <f t="shared" si="390"/>
        <v>1758</v>
      </c>
      <c r="AC1798" t="str">
        <f t="shared" si="384"/>
        <v xml:space="preserve">ITM_SMI         </v>
      </c>
      <c r="AD1798" s="136" t="str">
        <f>IF(ISNA(VLOOKUP(AA1798,Sheet2!J:J,1,0)),"//","")</f>
        <v/>
      </c>
      <c r="AF1798" s="94" t="str">
        <f t="shared" si="385"/>
        <v/>
      </c>
      <c r="AG1798" t="b">
        <f t="shared" si="386"/>
        <v>1</v>
      </c>
    </row>
    <row r="1799" spans="1:33" s="171" customFormat="1">
      <c r="A1799" s="50">
        <f t="shared" si="387"/>
        <v>1799</v>
      </c>
      <c r="B1799" s="49">
        <f t="shared" si="388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4824</v>
      </c>
      <c r="M1799" s="57" t="s">
        <v>4881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9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90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7"/>
        <v>1800</v>
      </c>
      <c r="B1800" s="49">
        <f t="shared" si="388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4824</v>
      </c>
      <c r="M1800" s="57" t="s">
        <v>4881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9"/>
        <v/>
      </c>
      <c r="AA1800" s="25" t="str">
        <f t="shared" si="408"/>
        <v/>
      </c>
      <c r="AB1800" s="1">
        <f t="shared" si="390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si="387"/>
        <v>1801</v>
      </c>
      <c r="B1801" s="49">
        <f t="shared" si="388"/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4824</v>
      </c>
      <c r="M1801" s="57" t="s">
        <v>4881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9"/>
        <v/>
      </c>
      <c r="AA1801" s="25" t="str">
        <f t="shared" si="408"/>
        <v/>
      </c>
      <c r="AB1801" s="1">
        <f t="shared" si="390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387"/>
        <v>1802</v>
      </c>
      <c r="B1802" s="49">
        <f t="shared" si="388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4824</v>
      </c>
      <c r="M1802" s="57" t="s">
        <v>4883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9"/>
        <v/>
      </c>
      <c r="AA1802" s="25" t="str">
        <f t="shared" si="408"/>
        <v/>
      </c>
      <c r="AB1802" s="1">
        <f t="shared" si="390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387"/>
        <v>1803</v>
      </c>
      <c r="B1803" s="49">
        <f t="shared" si="388"/>
        <v>1763</v>
      </c>
      <c r="C1803" s="53" t="s">
        <v>4675</v>
      </c>
      <c r="D1803" s="53" t="s">
        <v>7</v>
      </c>
      <c r="E1803" s="58" t="s">
        <v>4678</v>
      </c>
      <c r="F1803" s="58" t="s">
        <v>4678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4824</v>
      </c>
      <c r="M1803" s="57" t="s">
        <v>4881</v>
      </c>
      <c r="N1803" s="57"/>
      <c r="O1803" s="57"/>
      <c r="P1803" s="56" t="s">
        <v>4685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9"/>
        <v>"F(" STD_PHI ",M)"</v>
      </c>
      <c r="AA1803" s="25" t="str">
        <f t="shared" si="408"/>
        <v>F(PHI,M)</v>
      </c>
      <c r="AB1803" s="1">
        <f t="shared" si="390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387"/>
        <v>1804</v>
      </c>
      <c r="B1804" s="49">
        <f t="shared" si="388"/>
        <v>1764</v>
      </c>
      <c r="C1804" s="53" t="s">
        <v>4676</v>
      </c>
      <c r="D1804" s="53" t="s">
        <v>7</v>
      </c>
      <c r="E1804" s="58" t="s">
        <v>4679</v>
      </c>
      <c r="F1804" s="58" t="s">
        <v>4679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4824</v>
      </c>
      <c r="M1804" s="57" t="s">
        <v>4881</v>
      </c>
      <c r="N1804" s="57"/>
      <c r="O1804" s="57"/>
      <c r="P1804" s="56" t="s">
        <v>4686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9"/>
        <v>"E(" STD_PHI ",M)"</v>
      </c>
      <c r="AA1804" s="25" t="str">
        <f t="shared" si="408"/>
        <v>E(PHI,M)</v>
      </c>
      <c r="AB1804" s="1">
        <f t="shared" si="390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387"/>
        <v>1805</v>
      </c>
      <c r="B1805" s="49">
        <f t="shared" si="388"/>
        <v>1765</v>
      </c>
      <c r="C1805" s="53" t="s">
        <v>4677</v>
      </c>
      <c r="D1805" s="53" t="s">
        <v>7</v>
      </c>
      <c r="E1805" s="58" t="s">
        <v>4680</v>
      </c>
      <c r="F1805" s="58" t="s">
        <v>4680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4824</v>
      </c>
      <c r="M1805" s="57" t="s">
        <v>4881</v>
      </c>
      <c r="N1805" s="57"/>
      <c r="O1805" s="57"/>
      <c r="P1805" s="56" t="s">
        <v>4687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9"/>
        <v>STD_ZETA "(" STD_PHI ",M)"</v>
      </c>
      <c r="AA1805" s="25" t="str">
        <f t="shared" si="408"/>
        <v>ZETA(PHI,M)</v>
      </c>
      <c r="AB1805" s="1">
        <f t="shared" si="390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387"/>
        <v>1806</v>
      </c>
      <c r="B1806" s="49">
        <f t="shared" si="388"/>
        <v>1766</v>
      </c>
      <c r="C1806" s="53" t="s">
        <v>4707</v>
      </c>
      <c r="D1806" s="53" t="s">
        <v>7</v>
      </c>
      <c r="E1806" s="58" t="s">
        <v>4708</v>
      </c>
      <c r="F1806" s="58" t="s">
        <v>4708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4824</v>
      </c>
      <c r="M1806" s="57" t="s">
        <v>4881</v>
      </c>
      <c r="N1806" s="57"/>
      <c r="O1806" s="57"/>
      <c r="P1806" s="56" t="s">
        <v>4709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9"/>
        <v>"HIDE?"</v>
      </c>
      <c r="AA1806" s="25" t="str">
        <f t="shared" si="408"/>
        <v>HIDE?</v>
      </c>
      <c r="AB1806" s="1">
        <f t="shared" si="390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387"/>
        <v>1807</v>
      </c>
      <c r="B1807" s="49">
        <f t="shared" si="388"/>
        <v>1767</v>
      </c>
      <c r="C1807" s="53" t="s">
        <v>4785</v>
      </c>
      <c r="D1807" s="53" t="s">
        <v>7</v>
      </c>
      <c r="E1807" s="58" t="s">
        <v>4786</v>
      </c>
      <c r="F1807" s="58" t="s">
        <v>4786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4824</v>
      </c>
      <c r="M1807" s="57" t="s">
        <v>4883</v>
      </c>
      <c r="N1807" s="57"/>
      <c r="O1807" s="57"/>
      <c r="P1807" s="56" t="s">
        <v>4791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2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9"/>
        <v/>
      </c>
      <c r="AA1807" s="25" t="str">
        <f t="shared" ref="AA1807" si="41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90"/>
        <v>1767</v>
      </c>
      <c r="AC1807" t="str">
        <f t="shared" ref="AC1807" si="414">P1807</f>
        <v>ITM_CALC</v>
      </c>
      <c r="AD1807" s="136" t="str">
        <f>IF(ISNA(VLOOKUP(AA1807,Sheet2!J:J,1,0)),"//","")</f>
        <v/>
      </c>
      <c r="AF1807" s="94" t="str">
        <f t="shared" ref="AF1807" si="41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6">AA1807=AF1807</f>
        <v>1</v>
      </c>
    </row>
    <row r="1808" spans="1:33">
      <c r="A1808" s="50">
        <f t="shared" si="387"/>
        <v>1808</v>
      </c>
      <c r="B1808" s="49">
        <f t="shared" si="388"/>
        <v>1768</v>
      </c>
      <c r="C1808" s="53" t="s">
        <v>3468</v>
      </c>
      <c r="D1808" s="53" t="s">
        <v>7</v>
      </c>
      <c r="E1808" s="58" t="s">
        <v>4787</v>
      </c>
      <c r="F1808" s="58" t="s">
        <v>4787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4825</v>
      </c>
      <c r="M1808" s="57" t="s">
        <v>4881</v>
      </c>
      <c r="N1808" s="57"/>
      <c r="O1808" s="57"/>
      <c r="P1808" s="56" t="s">
        <v>4792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7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9"/>
        <v>"SQRT"</v>
      </c>
      <c r="AA1808" s="25" t="str">
        <f t="shared" ref="AA1808" si="41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90"/>
        <v>1768</v>
      </c>
      <c r="AC1808" t="str">
        <f t="shared" ref="AC1808" si="419">P1808</f>
        <v>ITM_SQRT</v>
      </c>
      <c r="AD1808" s="136" t="str">
        <f>IF(ISNA(VLOOKUP(AA1808,Sheet2!J:J,1,0)),"//","")</f>
        <v/>
      </c>
      <c r="AF1808" s="94" t="str">
        <f t="shared" ref="AF1808" si="42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1">AA1808=AF1808</f>
        <v>1</v>
      </c>
    </row>
    <row r="1809" spans="1:33">
      <c r="A1809" s="50">
        <f t="shared" si="387"/>
        <v>1809</v>
      </c>
      <c r="B1809" s="49">
        <f t="shared" si="388"/>
        <v>1769</v>
      </c>
      <c r="C1809" s="53" t="s">
        <v>3459</v>
      </c>
      <c r="D1809" s="53" t="s">
        <v>4802</v>
      </c>
      <c r="E1809" s="58" t="s">
        <v>524</v>
      </c>
      <c r="F1809" s="58" t="s">
        <v>4812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4824</v>
      </c>
      <c r="M1809" s="57" t="s">
        <v>4883</v>
      </c>
      <c r="N1809" s="57"/>
      <c r="O1809" s="57"/>
      <c r="P1809" s="56" t="s">
        <v>4814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2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9"/>
        <v/>
      </c>
      <c r="AA1809" s="25" t="str">
        <f t="shared" ref="AA1809" si="42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90"/>
        <v>1769</v>
      </c>
      <c r="AC1809" t="str">
        <f t="shared" ref="AC1809" si="424">P1809</f>
        <v>ITM_RCL_FV</v>
      </c>
      <c r="AD1809" s="136" t="str">
        <f>IF(ISNA(VLOOKUP(AA1809,Sheet2!J:J,1,0)),"//","")</f>
        <v/>
      </c>
      <c r="AF1809" s="94" t="str">
        <f t="shared" ref="AF1809" si="42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6">AA1809=AF1809</f>
        <v>1</v>
      </c>
    </row>
    <row r="1810" spans="1:33">
      <c r="A1810" s="50">
        <f t="shared" si="387"/>
        <v>1810</v>
      </c>
      <c r="B1810" s="49">
        <f t="shared" si="388"/>
        <v>1770</v>
      </c>
      <c r="C1810" s="53" t="s">
        <v>3459</v>
      </c>
      <c r="D1810" s="53" t="s">
        <v>4803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4824</v>
      </c>
      <c r="M1810" s="57" t="s">
        <v>4883</v>
      </c>
      <c r="N1810" s="57"/>
      <c r="O1810" s="57"/>
      <c r="P1810" s="56" t="s">
        <v>4815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7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9"/>
        <v/>
      </c>
      <c r="AA1810" s="25" t="str">
        <f t="shared" ref="AA1810:AA1814" si="42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90"/>
        <v>1770</v>
      </c>
      <c r="AC1810" t="str">
        <f t="shared" ref="AC1810:AC1814" si="429">P1810</f>
        <v>ITM_RCL_IPonA</v>
      </c>
      <c r="AD1810" s="136" t="str">
        <f>IF(ISNA(VLOOKUP(AA1810,Sheet2!J:J,1,0)),"//","")</f>
        <v/>
      </c>
      <c r="AF1810" s="94" t="str">
        <f t="shared" ref="AF1810:AF1814" si="43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1">AA1810=AF1810</f>
        <v>1</v>
      </c>
    </row>
    <row r="1811" spans="1:33">
      <c r="A1811" s="50">
        <f t="shared" si="387"/>
        <v>1811</v>
      </c>
      <c r="B1811" s="49">
        <f t="shared" si="388"/>
        <v>1771</v>
      </c>
      <c r="C1811" s="53" t="s">
        <v>3459</v>
      </c>
      <c r="D1811" s="53" t="s">
        <v>4804</v>
      </c>
      <c r="E1811" s="58" t="s">
        <v>524</v>
      </c>
      <c r="F1811" s="58" t="s">
        <v>4813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4824</v>
      </c>
      <c r="M1811" s="57" t="s">
        <v>4883</v>
      </c>
      <c r="N1811" s="57"/>
      <c r="O1811" s="57"/>
      <c r="P1811" s="56" t="s">
        <v>4816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7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9"/>
        <v/>
      </c>
      <c r="AA1811" s="25" t="str">
        <f t="shared" si="428"/>
        <v/>
      </c>
      <c r="AB1811" s="1">
        <f t="shared" si="390"/>
        <v>1771</v>
      </c>
      <c r="AC1811" t="str">
        <f t="shared" si="429"/>
        <v>ITM_RCL_NPER</v>
      </c>
      <c r="AD1811" s="136" t="str">
        <f>IF(ISNA(VLOOKUP(AA1811,Sheet2!J:J,1,0)),"//","")</f>
        <v/>
      </c>
      <c r="AF1811" s="94" t="str">
        <f t="shared" si="430"/>
        <v/>
      </c>
      <c r="AG1811" t="b">
        <f t="shared" si="431"/>
        <v>1</v>
      </c>
    </row>
    <row r="1812" spans="1:33">
      <c r="A1812" s="50">
        <f t="shared" si="387"/>
        <v>1812</v>
      </c>
      <c r="B1812" s="49">
        <f t="shared" si="388"/>
        <v>1772</v>
      </c>
      <c r="C1812" s="53" t="s">
        <v>3459</v>
      </c>
      <c r="D1812" s="53" t="s">
        <v>4805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4824</v>
      </c>
      <c r="M1812" s="57" t="s">
        <v>4883</v>
      </c>
      <c r="N1812" s="57"/>
      <c r="O1812" s="57"/>
      <c r="P1812" s="56" t="s">
        <v>4817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7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9"/>
        <v/>
      </c>
      <c r="AA1812" s="25" t="str">
        <f t="shared" si="428"/>
        <v/>
      </c>
      <c r="AB1812" s="1">
        <f t="shared" si="390"/>
        <v>1772</v>
      </c>
      <c r="AC1812" t="str">
        <f t="shared" si="429"/>
        <v>ITM_RCL_PERonA</v>
      </c>
      <c r="AD1812" s="136" t="str">
        <f>IF(ISNA(VLOOKUP(AA1812,Sheet2!J:J,1,0)),"//","")</f>
        <v/>
      </c>
      <c r="AF1812" s="94" t="str">
        <f t="shared" si="430"/>
        <v/>
      </c>
      <c r="AG1812" t="b">
        <f t="shared" si="431"/>
        <v>1</v>
      </c>
    </row>
    <row r="1813" spans="1:33">
      <c r="A1813" s="50">
        <f t="shared" si="387"/>
        <v>1813</v>
      </c>
      <c r="B1813" s="49">
        <f t="shared" si="388"/>
        <v>1773</v>
      </c>
      <c r="C1813" s="53" t="s">
        <v>3459</v>
      </c>
      <c r="D1813" s="53" t="s">
        <v>4806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4824</v>
      </c>
      <c r="M1813" s="57" t="s">
        <v>4883</v>
      </c>
      <c r="N1813" s="57"/>
      <c r="O1813" s="57"/>
      <c r="P1813" s="56" t="s">
        <v>4818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7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9"/>
        <v/>
      </c>
      <c r="AA1813" s="25" t="str">
        <f t="shared" si="428"/>
        <v/>
      </c>
      <c r="AB1813" s="1">
        <f t="shared" si="390"/>
        <v>1773</v>
      </c>
      <c r="AC1813" t="str">
        <f t="shared" si="429"/>
        <v>ITM_RCL_PMT</v>
      </c>
      <c r="AD1813" s="136" t="str">
        <f>IF(ISNA(VLOOKUP(AA1813,Sheet2!J:J,1,0)),"//","")</f>
        <v/>
      </c>
      <c r="AF1813" s="94" t="str">
        <f t="shared" si="430"/>
        <v/>
      </c>
      <c r="AG1813" t="b">
        <f t="shared" si="431"/>
        <v>1</v>
      </c>
    </row>
    <row r="1814" spans="1:33">
      <c r="A1814" s="50">
        <f t="shared" si="387"/>
        <v>1814</v>
      </c>
      <c r="B1814" s="49">
        <f t="shared" si="388"/>
        <v>1774</v>
      </c>
      <c r="C1814" s="53" t="s">
        <v>3459</v>
      </c>
      <c r="D1814" s="53" t="s">
        <v>4807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4824</v>
      </c>
      <c r="M1814" s="57" t="s">
        <v>4883</v>
      </c>
      <c r="N1814" s="57"/>
      <c r="O1814" s="57"/>
      <c r="P1814" s="56" t="s">
        <v>4819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7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9"/>
        <v/>
      </c>
      <c r="AA1814" s="25" t="str">
        <f t="shared" si="428"/>
        <v/>
      </c>
      <c r="AB1814" s="1">
        <f t="shared" si="390"/>
        <v>1774</v>
      </c>
      <c r="AC1814" t="str">
        <f t="shared" si="429"/>
        <v>ITM_RCL_PV</v>
      </c>
      <c r="AD1814" s="136" t="str">
        <f>IF(ISNA(VLOOKUP(AA1814,Sheet2!J:J,1,0)),"//","")</f>
        <v/>
      </c>
      <c r="AF1814" s="94" t="str">
        <f t="shared" si="430"/>
        <v/>
      </c>
      <c r="AG1814" t="b">
        <f t="shared" si="431"/>
        <v>1</v>
      </c>
    </row>
    <row r="1815" spans="1:33">
      <c r="A1815" s="50">
        <f t="shared" si="387"/>
        <v>1815</v>
      </c>
      <c r="B1815" s="49">
        <f t="shared" si="388"/>
        <v>1775</v>
      </c>
      <c r="C1815" s="53" t="s">
        <v>4835</v>
      </c>
      <c r="D1815" s="137" t="s">
        <v>4891</v>
      </c>
      <c r="E1815" s="58" t="s">
        <v>4836</v>
      </c>
      <c r="F1815" s="58" t="s">
        <v>4836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4825</v>
      </c>
      <c r="M1815" s="57" t="s">
        <v>4881</v>
      </c>
      <c r="N1815" s="57"/>
      <c r="O1815" s="57"/>
      <c r="P1815" s="56" t="s">
        <v>4828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2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9"/>
        <v>"ATAN2"</v>
      </c>
      <c r="AA1815" s="25" t="str">
        <f t="shared" ref="AA1815" si="43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90"/>
        <v>1775</v>
      </c>
      <c r="AC1815" t="str">
        <f t="shared" ref="AC1815" si="434">P1815</f>
        <v>ITM_atan2</v>
      </c>
      <c r="AD1815" s="136" t="str">
        <f>IF(ISNA(VLOOKUP(AA1815,Sheet2!J:J,1,0)),"//","")</f>
        <v>//</v>
      </c>
      <c r="AF1815" s="94" t="str">
        <f t="shared" ref="AF1815" si="43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6">AA1815=AF1815</f>
        <v>1</v>
      </c>
    </row>
    <row r="1816" spans="1:33">
      <c r="A1816" s="50">
        <f t="shared" si="387"/>
        <v>1816</v>
      </c>
      <c r="B1816" s="49">
        <f t="shared" si="388"/>
        <v>1776</v>
      </c>
      <c r="C1816" s="53" t="s">
        <v>4841</v>
      </c>
      <c r="D1816" s="53" t="s">
        <v>7</v>
      </c>
      <c r="E1816" s="58" t="s">
        <v>524</v>
      </c>
      <c r="F1816" s="58" t="s">
        <v>4845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4824</v>
      </c>
      <c r="M1816" s="57" t="s">
        <v>4883</v>
      </c>
      <c r="N1816" s="57"/>
      <c r="O1816" s="57"/>
      <c r="P1816" s="56" t="s">
        <v>4846</v>
      </c>
      <c r="Q1816" s="18"/>
      <c r="R1816"/>
      <c r="S1816" t="str">
        <f t="shared" ref="S1816:S1819" si="437">IF(E1816=F1816,"","NOT EQUAL")</f>
        <v>NOT EQUAL</v>
      </c>
      <c r="T1816" t="str">
        <f>IF(ISNA(VLOOKUP(AF1816,#REF!,1)),"//","")</f>
        <v/>
      </c>
      <c r="U1816"/>
      <c r="V1816" t="e">
        <f t="shared" ref="V1816:V1819" si="438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3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1">B1816</f>
        <v>1776</v>
      </c>
      <c r="AC1816" t="str">
        <f t="shared" ref="AC1816:AC1819" si="442">P1816</f>
        <v>ITM_TIMER_ADD</v>
      </c>
      <c r="AD1816" s="136" t="str">
        <f>IF(ISNA(VLOOKUP(AA1816,Sheet2!J:J,1,0)),"//","")</f>
        <v/>
      </c>
      <c r="AF1816" s="94" t="str">
        <f t="shared" ref="AF1816:AF1819" si="44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4">AA1816=AF1816</f>
        <v>1</v>
      </c>
    </row>
    <row r="1817" spans="1:33">
      <c r="A1817" s="50">
        <f t="shared" si="387"/>
        <v>1817</v>
      </c>
      <c r="B1817" s="49">
        <f t="shared" si="388"/>
        <v>1777</v>
      </c>
      <c r="C1817" s="53" t="s">
        <v>4842</v>
      </c>
      <c r="D1817" s="53" t="s">
        <v>7</v>
      </c>
      <c r="E1817" s="58" t="s">
        <v>524</v>
      </c>
      <c r="F1817" s="58" t="s">
        <v>4944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4824</v>
      </c>
      <c r="M1817" s="57" t="s">
        <v>4883</v>
      </c>
      <c r="N1817" s="57"/>
      <c r="O1817" s="57"/>
      <c r="P1817" s="56" t="s">
        <v>4847</v>
      </c>
      <c r="Q1817" s="18"/>
      <c r="R1817"/>
      <c r="S1817" t="str">
        <f t="shared" si="437"/>
        <v>NOT EQUAL</v>
      </c>
      <c r="T1817" t="str">
        <f>IF(ISNA(VLOOKUP(AF1817,#REF!,1)),"//","")</f>
        <v/>
      </c>
      <c r="U1817"/>
      <c r="V1817" t="e">
        <f t="shared" si="438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39"/>
        <v/>
      </c>
      <c r="AA1817" s="25" t="str">
        <f t="shared" si="440"/>
        <v/>
      </c>
      <c r="AB1817" s="1">
        <f t="shared" si="441"/>
        <v>1777</v>
      </c>
      <c r="AC1817" t="str">
        <f t="shared" si="442"/>
        <v>ITM_TIMER_0_1S</v>
      </c>
      <c r="AD1817" s="136" t="str">
        <f>IF(ISNA(VLOOKUP(AA1817,Sheet2!J:J,1,0)),"//","")</f>
        <v/>
      </c>
      <c r="AF1817" s="94" t="str">
        <f t="shared" si="443"/>
        <v/>
      </c>
      <c r="AG1817" t="b">
        <f t="shared" si="444"/>
        <v>1</v>
      </c>
    </row>
    <row r="1818" spans="1:33">
      <c r="A1818" s="50">
        <f t="shared" si="387"/>
        <v>1818</v>
      </c>
      <c r="B1818" s="49">
        <f t="shared" si="388"/>
        <v>1778</v>
      </c>
      <c r="C1818" s="53" t="s">
        <v>4843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4824</v>
      </c>
      <c r="M1818" s="57" t="s">
        <v>4883</v>
      </c>
      <c r="N1818" s="57"/>
      <c r="O1818" s="57"/>
      <c r="P1818" s="56" t="s">
        <v>4848</v>
      </c>
      <c r="Q1818" s="18"/>
      <c r="R1818"/>
      <c r="S1818" t="str">
        <f t="shared" si="437"/>
        <v>NOT EQUAL</v>
      </c>
      <c r="T1818" t="str">
        <f>IF(ISNA(VLOOKUP(AF1818,#REF!,1)),"//","")</f>
        <v/>
      </c>
      <c r="U1818"/>
      <c r="V1818" t="e">
        <f t="shared" si="438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39"/>
        <v/>
      </c>
      <c r="AA1818" s="25" t="str">
        <f t="shared" si="440"/>
        <v/>
      </c>
      <c r="AB1818" s="1">
        <f t="shared" si="441"/>
        <v>1778</v>
      </c>
      <c r="AC1818" t="str">
        <f t="shared" si="442"/>
        <v>ITM_TIMER_RESET</v>
      </c>
      <c r="AD1818" s="136" t="str">
        <f>IF(ISNA(VLOOKUP(AA1818,Sheet2!J:J,1,0)),"//","")</f>
        <v/>
      </c>
      <c r="AF1818" s="94" t="str">
        <f t="shared" si="443"/>
        <v/>
      </c>
      <c r="AG1818" t="b">
        <f t="shared" si="444"/>
        <v>1</v>
      </c>
    </row>
    <row r="1819" spans="1:33">
      <c r="A1819" s="50">
        <f t="shared" si="387"/>
        <v>1819</v>
      </c>
      <c r="B1819" s="49">
        <f t="shared" si="388"/>
        <v>1779</v>
      </c>
      <c r="C1819" s="53" t="s">
        <v>4844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4824</v>
      </c>
      <c r="M1819" s="57" t="s">
        <v>4883</v>
      </c>
      <c r="N1819" s="57"/>
      <c r="O1819" s="57"/>
      <c r="P1819" s="56" t="s">
        <v>4849</v>
      </c>
      <c r="Q1819" s="18"/>
      <c r="R1819"/>
      <c r="S1819" t="str">
        <f t="shared" si="437"/>
        <v>NOT EQUAL</v>
      </c>
      <c r="T1819" t="str">
        <f>IF(ISNA(VLOOKUP(AF1819,#REF!,1)),"//","")</f>
        <v/>
      </c>
      <c r="U1819"/>
      <c r="V1819" t="e">
        <f t="shared" si="438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39"/>
        <v/>
      </c>
      <c r="AA1819" s="25" t="str">
        <f t="shared" si="440"/>
        <v/>
      </c>
      <c r="AB1819" s="1">
        <f t="shared" si="441"/>
        <v>1779</v>
      </c>
      <c r="AC1819" t="str">
        <f t="shared" si="442"/>
        <v>ITM_TIMER_RCL</v>
      </c>
      <c r="AD1819" s="136" t="str">
        <f>IF(ISNA(VLOOKUP(AA1819,Sheet2!J:J,1,0)),"//","")</f>
        <v/>
      </c>
      <c r="AF1819" s="94" t="str">
        <f t="shared" si="443"/>
        <v/>
      </c>
      <c r="AG1819" t="b">
        <f t="shared" si="444"/>
        <v>1</v>
      </c>
    </row>
    <row r="1820" spans="1:33">
      <c r="A1820" s="50">
        <f t="shared" ref="A1820:A1883" si="445">IF(B1820=INT(B1820),ROW(),"")</f>
        <v>1820</v>
      </c>
      <c r="B1820" s="49">
        <f t="shared" ref="B1820:B1883" si="446">IF(AND(MID(C1820,2,1)&lt;&gt;"/",MID(C1820,1,1)="/"),INT(B1819)+1,B1819+0.01)</f>
        <v>1780</v>
      </c>
      <c r="C1820" s="53" t="s">
        <v>4876</v>
      </c>
      <c r="D1820" s="53" t="s">
        <v>48</v>
      </c>
      <c r="E1820" s="58" t="s">
        <v>4877</v>
      </c>
      <c r="F1820" s="58" t="s">
        <v>4877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4824</v>
      </c>
      <c r="M1820" s="57" t="s">
        <v>4883</v>
      </c>
      <c r="N1820" s="57"/>
      <c r="O1820" s="57"/>
      <c r="P1820" s="56" t="s">
        <v>4878</v>
      </c>
      <c r="Q1820" s="18"/>
      <c r="R1820"/>
      <c r="S1820" t="str">
        <f t="shared" ref="S1820" si="447">IF(E1820=F1820,"","NOT EQUAL")</f>
        <v/>
      </c>
      <c r="T1820" t="str">
        <f>IF(ISNA(VLOOKUP(AF1820,#REF!,1)),"//","")</f>
        <v/>
      </c>
      <c r="U1820"/>
      <c r="V1820" t="e">
        <f t="shared" ref="V1820" si="448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4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1">B1820</f>
        <v>1780</v>
      </c>
      <c r="AC1820" t="str">
        <f t="shared" ref="AC1820" si="452">P1820</f>
        <v>ITM_CLBKUP</v>
      </c>
      <c r="AD1820" s="136" t="str">
        <f>IF(ISNA(VLOOKUP(AA1820,Sheet2!J:J,1,0)),"//","")</f>
        <v/>
      </c>
      <c r="AF1820" s="94" t="str">
        <f t="shared" ref="AF1820" si="45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4">AA1820=AF1820</f>
        <v>1</v>
      </c>
    </row>
    <row r="1821" spans="1:33" s="216" customFormat="1">
      <c r="A1821" s="50">
        <f t="shared" si="445"/>
        <v>1821</v>
      </c>
      <c r="B1821" s="49">
        <f t="shared" si="446"/>
        <v>1781</v>
      </c>
      <c r="C1821" s="217" t="s">
        <v>4821</v>
      </c>
      <c r="D1821" s="217" t="s">
        <v>4822</v>
      </c>
      <c r="E1821" s="218" t="s">
        <v>4863</v>
      </c>
      <c r="F1821" s="218" t="s">
        <v>4863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4824</v>
      </c>
      <c r="M1821" s="57" t="s">
        <v>4883</v>
      </c>
      <c r="P1821" s="221" t="s">
        <v>4861</v>
      </c>
      <c r="Q1821" s="221"/>
      <c r="S1821" s="216" t="str">
        <f t="shared" ref="S1821:S1824" si="455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8">B1821</f>
        <v>1781</v>
      </c>
      <c r="AC1821" s="216" t="str">
        <f t="shared" ref="AC1821:AC1824" si="459">P1821</f>
        <v>ITM_CPXSLV</v>
      </c>
      <c r="AD1821" s="220" t="str">
        <f>IF(ISNA(VLOOKUP(AA1821,Sheet2!J:J,1,0)),"//","")</f>
        <v/>
      </c>
      <c r="AF1821" s="215" t="str">
        <f t="shared" ref="AF1821:AF1824" si="46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1">AA1821=AF1821</f>
        <v>1</v>
      </c>
    </row>
    <row r="1822" spans="1:33" s="216" customFormat="1">
      <c r="A1822" s="50">
        <f t="shared" si="445"/>
        <v>1822</v>
      </c>
      <c r="B1822" s="49">
        <f t="shared" si="446"/>
        <v>1782</v>
      </c>
      <c r="C1822" s="217" t="s">
        <v>4821</v>
      </c>
      <c r="D1822" s="217" t="s">
        <v>4823</v>
      </c>
      <c r="E1822" s="218" t="s">
        <v>4859</v>
      </c>
      <c r="F1822" s="218" t="s">
        <v>4859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4824</v>
      </c>
      <c r="M1822" s="57" t="s">
        <v>4883</v>
      </c>
      <c r="P1822" s="221" t="s">
        <v>4862</v>
      </c>
      <c r="Q1822" s="221"/>
      <c r="S1822" s="216" t="str">
        <f t="shared" si="455"/>
        <v/>
      </c>
      <c r="T1822" s="216" t="str">
        <f>IF(ISNA(VLOOKUP(AF1822,#REF!,1)),"//","")</f>
        <v/>
      </c>
      <c r="V1822" s="216" t="e">
        <f t="shared" ref="V1822:V1824" si="462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6"/>
        <v/>
      </c>
      <c r="AA1822" s="222" t="str">
        <f t="shared" si="457"/>
        <v/>
      </c>
      <c r="AB1822" s="223">
        <f t="shared" si="458"/>
        <v>1782</v>
      </c>
      <c r="AC1822" s="216" t="str">
        <f t="shared" si="459"/>
        <v>ITM_DRAW</v>
      </c>
      <c r="AD1822" s="220" t="str">
        <f>IF(ISNA(VLOOKUP(AA1822,Sheet2!J:J,1,0)),"//","")</f>
        <v/>
      </c>
      <c r="AF1822" s="215" t="str">
        <f t="shared" si="460"/>
        <v/>
      </c>
      <c r="AG1822" s="216" t="b">
        <f t="shared" si="461"/>
        <v>1</v>
      </c>
    </row>
    <row r="1823" spans="1:33" s="216" customFormat="1">
      <c r="A1823" s="50">
        <f t="shared" si="445"/>
        <v>1823</v>
      </c>
      <c r="B1823" s="49">
        <f t="shared" si="446"/>
        <v>1783</v>
      </c>
      <c r="C1823" s="217" t="s">
        <v>3796</v>
      </c>
      <c r="D1823" s="217" t="s">
        <v>7</v>
      </c>
      <c r="E1823" s="218" t="s">
        <v>4856</v>
      </c>
      <c r="F1823" s="218" t="s">
        <v>4856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4824</v>
      </c>
      <c r="M1823" s="57" t="s">
        <v>4883</v>
      </c>
      <c r="P1823" s="221" t="s">
        <v>4854</v>
      </c>
      <c r="Q1823" s="221"/>
      <c r="S1823" s="216" t="str">
        <f t="shared" si="455"/>
        <v/>
      </c>
      <c r="T1823" s="216" t="str">
        <f>IF(ISNA(VLOOKUP(AF1823,#REF!,1)),"//","")</f>
        <v/>
      </c>
      <c r="V1823" s="216" t="e">
        <f t="shared" si="462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6"/>
        <v/>
      </c>
      <c r="AA1823" s="222" t="str">
        <f t="shared" si="457"/>
        <v/>
      </c>
      <c r="AB1823" s="223">
        <f t="shared" si="458"/>
        <v>1783</v>
      </c>
      <c r="AC1823" s="216" t="str">
        <f t="shared" si="459"/>
        <v>MNU_GRAPH</v>
      </c>
      <c r="AD1823" s="220" t="str">
        <f>IF(ISNA(VLOOKUP(AA1823,Sheet2!J:J,1,0)),"//","")</f>
        <v/>
      </c>
      <c r="AF1823" s="215" t="str">
        <f t="shared" si="460"/>
        <v/>
      </c>
      <c r="AG1823" s="216" t="b">
        <f t="shared" si="461"/>
        <v>1</v>
      </c>
    </row>
    <row r="1824" spans="1:33" s="216" customFormat="1">
      <c r="A1824" s="50">
        <f t="shared" si="445"/>
        <v>1824</v>
      </c>
      <c r="B1824" s="49">
        <f t="shared" si="446"/>
        <v>1784</v>
      </c>
      <c r="C1824" s="217" t="s">
        <v>4857</v>
      </c>
      <c r="D1824" s="217" t="s">
        <v>4108</v>
      </c>
      <c r="E1824" s="218" t="s">
        <v>4860</v>
      </c>
      <c r="F1824" s="218" t="s">
        <v>4860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4824</v>
      </c>
      <c r="M1824" s="57" t="s">
        <v>4883</v>
      </c>
      <c r="P1824" s="221" t="s">
        <v>4858</v>
      </c>
      <c r="Q1824" s="221"/>
      <c r="S1824" s="216" t="str">
        <f t="shared" si="455"/>
        <v/>
      </c>
      <c r="T1824" s="216" t="str">
        <f>IF(ISNA(VLOOKUP(AF1824,#REF!,1)),"//","")</f>
        <v/>
      </c>
      <c r="V1824" s="216" t="e">
        <f t="shared" si="462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6"/>
        <v/>
      </c>
      <c r="AA1824" s="222" t="str">
        <f t="shared" si="457"/>
        <v/>
      </c>
      <c r="AB1824" s="223">
        <f t="shared" si="458"/>
        <v>1784</v>
      </c>
      <c r="AC1824" s="216" t="str">
        <f t="shared" si="459"/>
        <v>ITM_REPLT</v>
      </c>
      <c r="AD1824" s="220" t="str">
        <f>IF(ISNA(VLOOKUP(AA1824,Sheet2!J:J,1,0)),"//","")</f>
        <v/>
      </c>
      <c r="AF1824" s="215" t="str">
        <f t="shared" si="460"/>
        <v/>
      </c>
      <c r="AG1824" s="216" t="b">
        <f t="shared" si="461"/>
        <v>1</v>
      </c>
    </row>
    <row r="1825" spans="1:33" s="216" customFormat="1">
      <c r="A1825" s="50">
        <f t="shared" si="445"/>
        <v>1825</v>
      </c>
      <c r="B1825" s="49">
        <f t="shared" si="446"/>
        <v>1785</v>
      </c>
      <c r="C1825" s="217" t="s">
        <v>4940</v>
      </c>
      <c r="D1825" s="217" t="s">
        <v>7</v>
      </c>
      <c r="E1825" s="218" t="s">
        <v>4942</v>
      </c>
      <c r="F1825" s="218" t="s">
        <v>4942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4824</v>
      </c>
      <c r="M1825" s="57" t="s">
        <v>4883</v>
      </c>
      <c r="P1825" s="221" t="s">
        <v>4930</v>
      </c>
      <c r="Q1825" s="221"/>
      <c r="S1825" s="216" t="str">
        <f t="shared" ref="S1825:S1826" si="463">IF(E1825=F1825,"","NOT EQUAL")</f>
        <v/>
      </c>
      <c r="T1825" s="216" t="str">
        <f>IF(ISNA(VLOOKUP(AF1825,#REF!,1)),"//","")</f>
        <v/>
      </c>
      <c r="V1825" s="216" t="e">
        <f t="shared" ref="V1825:V1826" si="464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7">B1825</f>
        <v>1785</v>
      </c>
      <c r="AC1825" s="216" t="str">
        <f t="shared" ref="AC1825:AC1826" si="468">P1825</f>
        <v>ITM_FPHERE</v>
      </c>
      <c r="AD1825" s="220" t="str">
        <f>IF(ISNA(VLOOKUP(AA1825,Sheet2!J:J,1,0)),"//","")</f>
        <v/>
      </c>
      <c r="AF1825" s="215" t="str">
        <f t="shared" ref="AF1825:AF1826" si="46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0">AA1825=AF1825</f>
        <v>1</v>
      </c>
    </row>
    <row r="1826" spans="1:33" s="216" customFormat="1">
      <c r="A1826" s="50">
        <f t="shared" si="445"/>
        <v>1826</v>
      </c>
      <c r="B1826" s="49">
        <f t="shared" si="446"/>
        <v>1786</v>
      </c>
      <c r="C1826" s="217" t="s">
        <v>4941</v>
      </c>
      <c r="D1826" s="217" t="s">
        <v>7</v>
      </c>
      <c r="E1826" s="218" t="s">
        <v>4943</v>
      </c>
      <c r="F1826" s="218" t="s">
        <v>4943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4824</v>
      </c>
      <c r="M1826" s="57" t="s">
        <v>4883</v>
      </c>
      <c r="P1826" s="221" t="s">
        <v>4931</v>
      </c>
      <c r="Q1826" s="221"/>
      <c r="S1826" s="216" t="str">
        <f t="shared" si="463"/>
        <v/>
      </c>
      <c r="T1826" s="216" t="str">
        <f>IF(ISNA(VLOOKUP(AF1826,#REF!,1)),"//","")</f>
        <v/>
      </c>
      <c r="V1826" s="216" t="e">
        <f t="shared" si="464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5"/>
        <v/>
      </c>
      <c r="AA1826" s="222" t="str">
        <f t="shared" si="466"/>
        <v/>
      </c>
      <c r="AB1826" s="223">
        <f t="shared" si="467"/>
        <v>1786</v>
      </c>
      <c r="AC1826" s="216" t="str">
        <f t="shared" si="468"/>
        <v>ITM_FPPHERE</v>
      </c>
      <c r="AD1826" s="220" t="str">
        <f>IF(ISNA(VLOOKUP(AA1826,Sheet2!J:J,1,0)),"//","")</f>
        <v/>
      </c>
      <c r="AF1826" s="215" t="str">
        <f t="shared" si="469"/>
        <v/>
      </c>
      <c r="AG1826" s="216" t="b">
        <f t="shared" si="470"/>
        <v>1</v>
      </c>
    </row>
    <row r="1827" spans="1:33" s="216" customFormat="1">
      <c r="A1827" s="50">
        <f t="shared" si="445"/>
        <v>1827</v>
      </c>
      <c r="B1827" s="49">
        <f t="shared" si="446"/>
        <v>1787</v>
      </c>
      <c r="C1827" s="217" t="s">
        <v>4980</v>
      </c>
      <c r="D1827" s="217" t="s">
        <v>7</v>
      </c>
      <c r="E1827" s="218" t="s">
        <v>4986</v>
      </c>
      <c r="F1827" s="218" t="s">
        <v>4986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4824</v>
      </c>
      <c r="M1827" s="57" t="s">
        <v>4883</v>
      </c>
      <c r="P1827" s="221" t="s">
        <v>4993</v>
      </c>
      <c r="Q1827" s="221"/>
      <c r="S1827" s="216" t="str">
        <f t="shared" ref="S1827:S1834" si="471">IF(E1827=F1827,"","NOT EQUAL")</f>
        <v/>
      </c>
      <c r="T1827" s="216" t="str">
        <f>IF(ISNA(VLOOKUP(AF1827,#REF!,1)),"//","")</f>
        <v/>
      </c>
      <c r="V1827" s="216" t="e">
        <f t="shared" ref="V1827:V1834" si="472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3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5">B1827</f>
        <v>1787</v>
      </c>
      <c r="AC1827" s="216" t="str">
        <f t="shared" ref="AC1827:AC1834" si="476">P1827</f>
        <v>ITM_nBINS</v>
      </c>
      <c r="AD1827" s="220" t="str">
        <f>IF(ISNA(VLOOKUP(AA1827,Sheet2!J:J,1,0)),"//","")</f>
        <v/>
      </c>
      <c r="AF1827" s="215" t="str">
        <f t="shared" ref="AF1827:AF1834" si="477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8">AA1827=AF1827</f>
        <v>1</v>
      </c>
    </row>
    <row r="1828" spans="1:33" s="216" customFormat="1">
      <c r="A1828" s="50">
        <f t="shared" si="445"/>
        <v>1828</v>
      </c>
      <c r="B1828" s="49">
        <f t="shared" si="446"/>
        <v>1788</v>
      </c>
      <c r="C1828" s="217" t="s">
        <v>4981</v>
      </c>
      <c r="D1828" s="217" t="s">
        <v>7</v>
      </c>
      <c r="E1828" s="218" t="s">
        <v>4987</v>
      </c>
      <c r="F1828" s="218" t="s">
        <v>4987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4824</v>
      </c>
      <c r="M1828" s="57" t="s">
        <v>4883</v>
      </c>
      <c r="P1828" s="221" t="s">
        <v>4994</v>
      </c>
      <c r="Q1828" s="221"/>
      <c r="S1828" s="216" t="str">
        <f t="shared" si="471"/>
        <v/>
      </c>
      <c r="T1828" s="216" t="str">
        <f>IF(ISNA(VLOOKUP(AF1828,#REF!,1)),"//","")</f>
        <v/>
      </c>
      <c r="V1828" s="216" t="e">
        <f t="shared" si="472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3"/>
        <v/>
      </c>
      <c r="AA1828" s="222" t="str">
        <f t="shared" si="474"/>
        <v/>
      </c>
      <c r="AB1828" s="223">
        <f t="shared" si="475"/>
        <v>1788</v>
      </c>
      <c r="AC1828" s="216" t="str">
        <f t="shared" si="476"/>
        <v>ITM_LOBIN</v>
      </c>
      <c r="AD1828" s="220" t="str">
        <f>IF(ISNA(VLOOKUP(AA1828,Sheet2!J:J,1,0)),"//","")</f>
        <v/>
      </c>
      <c r="AF1828" s="215" t="str">
        <f t="shared" si="477"/>
        <v/>
      </c>
      <c r="AG1828" s="216" t="b">
        <f t="shared" si="478"/>
        <v>1</v>
      </c>
    </row>
    <row r="1829" spans="1:33" s="216" customFormat="1">
      <c r="A1829" s="50">
        <f t="shared" si="445"/>
        <v>1829</v>
      </c>
      <c r="B1829" s="49">
        <f t="shared" si="446"/>
        <v>1789</v>
      </c>
      <c r="C1829" s="217" t="s">
        <v>4982</v>
      </c>
      <c r="D1829" s="217" t="s">
        <v>7</v>
      </c>
      <c r="E1829" s="218" t="s">
        <v>4988</v>
      </c>
      <c r="F1829" s="218" t="s">
        <v>4988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4824</v>
      </c>
      <c r="M1829" s="57" t="s">
        <v>4883</v>
      </c>
      <c r="P1829" s="221" t="s">
        <v>4995</v>
      </c>
      <c r="Q1829" s="221"/>
      <c r="S1829" s="216" t="str">
        <f t="shared" si="471"/>
        <v/>
      </c>
      <c r="T1829" s="216" t="str">
        <f>IF(ISNA(VLOOKUP(AF1829,#REF!,1)),"//","")</f>
        <v/>
      </c>
      <c r="V1829" s="216" t="e">
        <f t="shared" si="472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3"/>
        <v/>
      </c>
      <c r="AA1829" s="222" t="str">
        <f t="shared" si="474"/>
        <v/>
      </c>
      <c r="AB1829" s="223">
        <f t="shared" si="475"/>
        <v>1789</v>
      </c>
      <c r="AC1829" s="216" t="str">
        <f t="shared" si="476"/>
        <v>ITM_HIBIN</v>
      </c>
      <c r="AD1829" s="220" t="str">
        <f>IF(ISNA(VLOOKUP(AA1829,Sheet2!J:J,1,0)),"//","")</f>
        <v/>
      </c>
      <c r="AF1829" s="215" t="str">
        <f t="shared" si="477"/>
        <v/>
      </c>
      <c r="AG1829" s="216" t="b">
        <f t="shared" si="478"/>
        <v>1</v>
      </c>
    </row>
    <row r="1830" spans="1:33" s="216" customFormat="1">
      <c r="A1830" s="50">
        <f t="shared" si="445"/>
        <v>1830</v>
      </c>
      <c r="B1830" s="49">
        <f t="shared" si="446"/>
        <v>1790</v>
      </c>
      <c r="C1830" s="217" t="s">
        <v>4983</v>
      </c>
      <c r="D1830" s="217" t="s">
        <v>2885</v>
      </c>
      <c r="E1830" s="218" t="s">
        <v>4989</v>
      </c>
      <c r="F1830" s="218" t="s">
        <v>4989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4824</v>
      </c>
      <c r="M1830" s="57" t="s">
        <v>4883</v>
      </c>
      <c r="P1830" s="221" t="s">
        <v>4998</v>
      </c>
      <c r="Q1830" s="221"/>
      <c r="S1830" s="216" t="str">
        <f t="shared" si="471"/>
        <v/>
      </c>
      <c r="T1830" s="216" t="str">
        <f>IF(ISNA(VLOOKUP(AF1830,#REF!,1)),"//","")</f>
        <v/>
      </c>
      <c r="V1830" s="216" t="e">
        <f t="shared" si="472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3"/>
        <v/>
      </c>
      <c r="AA1830" s="222" t="str">
        <f t="shared" si="474"/>
        <v/>
      </c>
      <c r="AB1830" s="223">
        <f t="shared" si="475"/>
        <v>1790</v>
      </c>
      <c r="AC1830" s="216" t="str">
        <f t="shared" si="476"/>
        <v>ITM_HISTOX</v>
      </c>
      <c r="AD1830" s="220" t="str">
        <f>IF(ISNA(VLOOKUP(AA1830,Sheet2!J:J,1,0)),"//","")</f>
        <v/>
      </c>
      <c r="AF1830" s="215" t="str">
        <f t="shared" si="477"/>
        <v/>
      </c>
      <c r="AG1830" s="216" t="b">
        <f t="shared" si="478"/>
        <v>1</v>
      </c>
    </row>
    <row r="1831" spans="1:33" s="216" customFormat="1">
      <c r="A1831" s="50">
        <f t="shared" si="445"/>
        <v>1831</v>
      </c>
      <c r="B1831" s="49">
        <f t="shared" si="446"/>
        <v>1791</v>
      </c>
      <c r="C1831" s="217" t="s">
        <v>4983</v>
      </c>
      <c r="D1831" s="217" t="s">
        <v>2886</v>
      </c>
      <c r="E1831" s="218" t="s">
        <v>4990</v>
      </c>
      <c r="F1831" s="218" t="s">
        <v>4990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4824</v>
      </c>
      <c r="M1831" s="57" t="s">
        <v>4883</v>
      </c>
      <c r="P1831" s="221" t="s">
        <v>4999</v>
      </c>
      <c r="Q1831" s="221"/>
      <c r="S1831" s="216" t="str">
        <f t="shared" si="471"/>
        <v/>
      </c>
      <c r="T1831" s="216" t="str">
        <f>IF(ISNA(VLOOKUP(AF1831,#REF!,1)),"//","")</f>
        <v/>
      </c>
      <c r="V1831" s="216" t="e">
        <f t="shared" si="472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3"/>
        <v/>
      </c>
      <c r="AA1831" s="222" t="str">
        <f t="shared" si="474"/>
        <v/>
      </c>
      <c r="AB1831" s="223">
        <f t="shared" si="475"/>
        <v>1791</v>
      </c>
      <c r="AC1831" s="216" t="str">
        <f t="shared" si="476"/>
        <v>ITM_HISTOY</v>
      </c>
      <c r="AD1831" s="220" t="str">
        <f>IF(ISNA(VLOOKUP(AA1831,Sheet2!J:J,1,0)),"//","")</f>
        <v/>
      </c>
      <c r="AF1831" s="215" t="str">
        <f t="shared" si="477"/>
        <v/>
      </c>
      <c r="AG1831" s="216" t="b">
        <f t="shared" si="478"/>
        <v>1</v>
      </c>
    </row>
    <row r="1832" spans="1:33" s="216" customFormat="1">
      <c r="A1832" s="50">
        <f t="shared" si="445"/>
        <v>1832</v>
      </c>
      <c r="B1832" s="49">
        <f t="shared" si="446"/>
        <v>1792</v>
      </c>
      <c r="C1832" s="217" t="s">
        <v>4449</v>
      </c>
      <c r="D1832" s="217" t="s">
        <v>4984</v>
      </c>
      <c r="E1832" s="218" t="s">
        <v>4991</v>
      </c>
      <c r="F1832" s="218" t="s">
        <v>4991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4824</v>
      </c>
      <c r="M1832" s="57" t="s">
        <v>4883</v>
      </c>
      <c r="P1832" s="221" t="s">
        <v>4996</v>
      </c>
      <c r="Q1832" s="221"/>
      <c r="S1832" s="216" t="str">
        <f t="shared" si="471"/>
        <v/>
      </c>
      <c r="T1832" s="216" t="str">
        <f>IF(ISNA(VLOOKUP(AF1832,#REF!,1)),"//","")</f>
        <v/>
      </c>
      <c r="V1832" s="216" t="e">
        <f t="shared" si="472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3"/>
        <v/>
      </c>
      <c r="AA1832" s="222" t="str">
        <f t="shared" si="474"/>
        <v/>
      </c>
      <c r="AB1832" s="223">
        <f t="shared" si="475"/>
        <v>1792</v>
      </c>
      <c r="AC1832" s="216" t="str">
        <f t="shared" si="476"/>
        <v>ITM_HPLOT</v>
      </c>
      <c r="AD1832" s="220" t="str">
        <f>IF(ISNA(VLOOKUP(AA1832,Sheet2!J:J,1,0)),"//","")</f>
        <v/>
      </c>
      <c r="AF1832" s="215" t="str">
        <f t="shared" si="477"/>
        <v/>
      </c>
      <c r="AG1832" s="216" t="b">
        <f t="shared" si="478"/>
        <v>1</v>
      </c>
    </row>
    <row r="1833" spans="1:33" s="216" customFormat="1">
      <c r="A1833" s="50">
        <f t="shared" si="445"/>
        <v>1833</v>
      </c>
      <c r="B1833" s="49">
        <f t="shared" si="446"/>
        <v>1793</v>
      </c>
      <c r="C1833" s="217" t="s">
        <v>4449</v>
      </c>
      <c r="D1833" s="217" t="s">
        <v>4985</v>
      </c>
      <c r="E1833" s="218" t="s">
        <v>4992</v>
      </c>
      <c r="F1833" s="218" t="s">
        <v>4992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4824</v>
      </c>
      <c r="M1833" s="57" t="s">
        <v>4883</v>
      </c>
      <c r="P1833" s="221" t="s">
        <v>4997</v>
      </c>
      <c r="Q1833" s="221"/>
      <c r="S1833" s="216" t="str">
        <f t="shared" si="471"/>
        <v/>
      </c>
      <c r="T1833" s="216" t="str">
        <f>IF(ISNA(VLOOKUP(AF1833,#REF!,1)),"//","")</f>
        <v/>
      </c>
      <c r="V1833" s="216" t="e">
        <f t="shared" si="472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3"/>
        <v/>
      </c>
      <c r="AA1833" s="222" t="str">
        <f t="shared" si="474"/>
        <v/>
      </c>
      <c r="AB1833" s="223">
        <f t="shared" si="475"/>
        <v>1793</v>
      </c>
      <c r="AC1833" s="216" t="str">
        <f t="shared" si="476"/>
        <v>ITM_HNORM</v>
      </c>
      <c r="AD1833" s="220" t="str">
        <f>IF(ISNA(VLOOKUP(AA1833,Sheet2!J:J,1,0)),"//","")</f>
        <v/>
      </c>
      <c r="AF1833" s="215" t="str">
        <f t="shared" si="477"/>
        <v/>
      </c>
      <c r="AG1833" s="216" t="b">
        <f t="shared" si="478"/>
        <v>1</v>
      </c>
    </row>
    <row r="1834" spans="1:33">
      <c r="A1834" s="50">
        <f t="shared" si="445"/>
        <v>1834</v>
      </c>
      <c r="B1834" s="49">
        <f t="shared" si="446"/>
        <v>1794</v>
      </c>
      <c r="C1834" s="53" t="s">
        <v>5216</v>
      </c>
      <c r="D1834" s="53" t="s">
        <v>7</v>
      </c>
      <c r="E1834" s="58" t="s">
        <v>5217</v>
      </c>
      <c r="F1834" s="58" t="s">
        <v>5217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4824</v>
      </c>
      <c r="M1834" s="57" t="s">
        <v>4881</v>
      </c>
      <c r="N1834" s="57"/>
      <c r="O1834" s="57"/>
      <c r="P1834" s="56" t="s">
        <v>5218</v>
      </c>
      <c r="Q1834" s="18"/>
      <c r="R1834"/>
      <c r="S1834" t="str">
        <f t="shared" si="471"/>
        <v/>
      </c>
      <c r="T1834" t="str">
        <f>IF(ISNA(VLOOKUP(AF1834,#REF!,1)),"//","")</f>
        <v/>
      </c>
      <c r="U1834"/>
      <c r="V1834" t="e">
        <f t="shared" si="472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3"/>
        <v>STD_SQUARE_ROOT "(1+X" STD_SUP_2 ")"</v>
      </c>
      <c r="AA1834" s="25" t="str">
        <f t="shared" si="474"/>
        <v>SQUARE_ROOT(1+X^2)</v>
      </c>
      <c r="AB1834" s="1">
        <f t="shared" si="475"/>
        <v>1794</v>
      </c>
      <c r="AC1834" t="str">
        <f t="shared" si="476"/>
        <v>ITM_SQRT1PX2</v>
      </c>
      <c r="AD1834" s="136" t="str">
        <f>IF(ISNA(VLOOKUP(AA1834,Sheet2!J:J,1,0)),"//","")</f>
        <v>//</v>
      </c>
      <c r="AF1834" s="94" t="str">
        <f t="shared" si="477"/>
        <v>SQ(1+X^2)</v>
      </c>
      <c r="AG1834" t="b">
        <f t="shared" si="478"/>
        <v>0</v>
      </c>
    </row>
    <row r="1835" spans="1:33" s="46" customFormat="1">
      <c r="A1835" s="50" t="str">
        <f t="shared" si="445"/>
        <v/>
      </c>
      <c r="B1835" s="49">
        <f t="shared" si="446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50" t="str">
        <f t="shared" si="445"/>
        <v/>
      </c>
      <c r="B1836" s="49">
        <f t="shared" si="446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5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50" t="str">
        <f t="shared" si="445"/>
        <v/>
      </c>
      <c r="B1837" s="49">
        <f t="shared" si="44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5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50" t="str">
        <f t="shared" si="445"/>
        <v/>
      </c>
      <c r="B1838" s="49">
        <f t="shared" si="446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9"/>
        <v/>
      </c>
      <c r="AA1838" s="25" t="str">
        <f t="shared" ref="AA1838:AA1883" si="486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90"/>
        <v>1794.04</v>
      </c>
      <c r="AC1838" t="str">
        <f t="shared" ref="AC1838:AC1883" si="487">P1838</f>
        <v>//Jaymos C43 extensions</v>
      </c>
      <c r="AD1838" s="136" t="str">
        <f>IF(ISNA(VLOOKUP(AA1838,Sheet2!J:J,1,0)),"//","")</f>
        <v/>
      </c>
      <c r="AF1838" s="94" t="str">
        <f t="shared" ref="AF1838:AF1883" si="488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9">AA1838=AF1838</f>
        <v>1</v>
      </c>
    </row>
    <row r="1839" spans="1:33" s="46" customFormat="1">
      <c r="A1839" s="50">
        <f t="shared" si="445"/>
        <v>1839</v>
      </c>
      <c r="B1839" s="49">
        <f t="shared" si="446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4824</v>
      </c>
      <c r="M1839" s="90" t="s">
        <v>4883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9"/>
        <v/>
      </c>
      <c r="AA1839" s="25" t="str">
        <f t="shared" si="486"/>
        <v/>
      </c>
      <c r="AB1839" s="1">
        <f t="shared" si="390"/>
        <v>1795</v>
      </c>
      <c r="AC1839" t="str">
        <f t="shared" si="487"/>
        <v>ITM_FG_LINE</v>
      </c>
      <c r="AD1839" s="136" t="str">
        <f>IF(ISNA(VLOOKUP(AA1839,Sheet2!J:J,1,0)),"//","")</f>
        <v/>
      </c>
      <c r="AF1839" s="94" t="str">
        <f t="shared" si="488"/>
        <v/>
      </c>
      <c r="AG1839" t="b">
        <f t="shared" si="489"/>
        <v>1</v>
      </c>
    </row>
    <row r="1840" spans="1:33">
      <c r="A1840" s="50">
        <f t="shared" si="445"/>
        <v>1840</v>
      </c>
      <c r="B1840" s="49">
        <f t="shared" si="446"/>
        <v>1796</v>
      </c>
      <c r="C1840" s="86" t="s">
        <v>3740</v>
      </c>
      <c r="D1840" s="86" t="s">
        <v>5265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4824</v>
      </c>
      <c r="M1840" s="90" t="s">
        <v>4883</v>
      </c>
      <c r="N1840" s="90"/>
      <c r="O1840" s="86" t="s">
        <v>3436</v>
      </c>
      <c r="P1840" s="89" t="s">
        <v>5264</v>
      </c>
      <c r="Q1840" s="89"/>
      <c r="R1840"/>
      <c r="S1840" t="str">
        <f t="shared" ref="S1840:S1871" si="490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9"/>
        <v/>
      </c>
      <c r="AA1840" s="25" t="str">
        <f t="shared" si="486"/>
        <v/>
      </c>
      <c r="AB1840" s="1">
        <f t="shared" si="390"/>
        <v>1796</v>
      </c>
      <c r="AC1840" t="str">
        <f t="shared" si="487"/>
        <v>ITM_BASE_SCREEN</v>
      </c>
      <c r="AD1840" s="136" t="str">
        <f>IF(ISNA(VLOOKUP(AA1840,Sheet2!J:J,1,0)),"//","")</f>
        <v/>
      </c>
      <c r="AF1840" s="94" t="str">
        <f t="shared" si="488"/>
        <v/>
      </c>
      <c r="AG1840" t="b">
        <f t="shared" si="489"/>
        <v>1</v>
      </c>
    </row>
    <row r="1841" spans="1:33">
      <c r="A1841" s="50">
        <f t="shared" si="445"/>
        <v>1841</v>
      </c>
      <c r="B1841" s="49">
        <f t="shared" si="446"/>
        <v>1797</v>
      </c>
      <c r="C1841" s="86" t="s">
        <v>3740</v>
      </c>
      <c r="D1841" s="86" t="s">
        <v>976</v>
      </c>
      <c r="E1841" s="87" t="s">
        <v>5208</v>
      </c>
      <c r="F1841" s="87" t="s">
        <v>5208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4824</v>
      </c>
      <c r="M1841" s="90" t="s">
        <v>4883</v>
      </c>
      <c r="N1841" s="90"/>
      <c r="O1841" s="86" t="s">
        <v>1398</v>
      </c>
      <c r="P1841" s="89" t="s">
        <v>2250</v>
      </c>
      <c r="Q1841" s="89"/>
      <c r="R1841"/>
      <c r="S1841" t="str">
        <f t="shared" si="490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1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6"/>
        <v/>
      </c>
      <c r="AB1841" s="1">
        <f t="shared" ref="AB1841:AB1904" si="492">B1841</f>
        <v>1797</v>
      </c>
      <c r="AC1841" t="str">
        <f t="shared" si="487"/>
        <v>ITM_G_DOUBLETAP</v>
      </c>
      <c r="AD1841" s="136" t="str">
        <f>IF(ISNA(VLOOKUP(AA1841,Sheet2!J:J,1,0)),"//","")</f>
        <v/>
      </c>
      <c r="AF1841" s="94" t="str">
        <f t="shared" si="488"/>
        <v/>
      </c>
      <c r="AG1841" t="b">
        <f t="shared" si="489"/>
        <v>1</v>
      </c>
    </row>
    <row r="1842" spans="1:33" s="171" customFormat="1">
      <c r="A1842" s="50">
        <f t="shared" si="445"/>
        <v>1842</v>
      </c>
      <c r="B1842" s="49">
        <f t="shared" si="446"/>
        <v>1798</v>
      </c>
      <c r="C1842" s="167" t="s">
        <v>4642</v>
      </c>
      <c r="D1842" s="167" t="s">
        <v>4108</v>
      </c>
      <c r="E1842" s="194" t="s">
        <v>5334</v>
      </c>
      <c r="F1842" s="194" t="s">
        <v>5334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4824</v>
      </c>
      <c r="M1842" s="171" t="s">
        <v>4883</v>
      </c>
      <c r="P1842" s="172" t="s">
        <v>5333</v>
      </c>
      <c r="Q1842" s="172"/>
      <c r="S1842" s="171" t="str">
        <f t="shared" si="490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1"/>
        <v/>
      </c>
      <c r="AA1842" s="25" t="str">
        <f t="shared" ref="AA1842" si="493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2"/>
        <v>1798</v>
      </c>
      <c r="AC1842" t="str">
        <f t="shared" ref="AC1842" si="494">P1842</f>
        <v>ITM_SETALLF</v>
      </c>
      <c r="AD1842" s="136" t="str">
        <f>IF(ISNA(VLOOKUP(AA1842,Sheet2!J:J,1,0)),"//","")</f>
        <v/>
      </c>
      <c r="AF1842" s="94" t="str">
        <f t="shared" ref="AF1842" si="495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6">AA1842=AF1842</f>
        <v>1</v>
      </c>
    </row>
    <row r="1843" spans="1:33">
      <c r="A1843" s="50">
        <f t="shared" si="445"/>
        <v>1843</v>
      </c>
      <c r="B1843" s="49">
        <f t="shared" si="446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4824</v>
      </c>
      <c r="M1843" s="90" t="s">
        <v>4883</v>
      </c>
      <c r="N1843" s="90"/>
      <c r="O1843" s="90"/>
      <c r="P1843" s="89" t="s">
        <v>2310</v>
      </c>
      <c r="Q1843" s="89"/>
      <c r="R1843"/>
      <c r="S1843" t="str">
        <f t="shared" si="490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1"/>
        <v/>
      </c>
      <c r="AA1843" s="25" t="str">
        <f t="shared" si="486"/>
        <v/>
      </c>
      <c r="AB1843" s="1">
        <f t="shared" si="492"/>
        <v>1799</v>
      </c>
      <c r="AC1843" t="str">
        <f t="shared" si="487"/>
        <v>ITM_P_ALLREGS</v>
      </c>
      <c r="AD1843" s="136" t="str">
        <f>IF(ISNA(VLOOKUP(AA1843,Sheet2!J:J,1,0)),"//","")</f>
        <v/>
      </c>
      <c r="AF1843" s="94" t="str">
        <f t="shared" si="488"/>
        <v/>
      </c>
      <c r="AG1843" t="b">
        <f t="shared" si="489"/>
        <v>1</v>
      </c>
    </row>
    <row r="1844" spans="1:33">
      <c r="A1844" s="50">
        <f t="shared" si="445"/>
        <v>1844</v>
      </c>
      <c r="B1844" s="49">
        <f t="shared" si="446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4824</v>
      </c>
      <c r="M1844" s="90" t="s">
        <v>4883</v>
      </c>
      <c r="N1844" s="90"/>
      <c r="O1844" s="90" t="s">
        <v>2272</v>
      </c>
      <c r="P1844" s="89" t="s">
        <v>2314</v>
      </c>
      <c r="Q1844" s="89"/>
      <c r="R1844"/>
      <c r="S1844" t="str">
        <f t="shared" si="490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1"/>
        <v/>
      </c>
      <c r="AA1844" s="25" t="str">
        <f t="shared" si="486"/>
        <v/>
      </c>
      <c r="AB1844" s="1">
        <f t="shared" si="492"/>
        <v>1800</v>
      </c>
      <c r="AC1844" t="str">
        <f t="shared" si="487"/>
        <v>ITM_SI_f</v>
      </c>
      <c r="AD1844" s="136" t="str">
        <f>IF(ISNA(VLOOKUP(AA1844,Sheet2!J:J,1,0)),"//","")</f>
        <v/>
      </c>
      <c r="AF1844" s="94" t="str">
        <f t="shared" si="488"/>
        <v/>
      </c>
      <c r="AG1844" t="b">
        <f t="shared" si="489"/>
        <v>1</v>
      </c>
    </row>
    <row r="1845" spans="1:33">
      <c r="A1845" s="50">
        <f t="shared" si="445"/>
        <v>1845</v>
      </c>
      <c r="B1845" s="49">
        <f t="shared" si="446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4824</v>
      </c>
      <c r="M1845" s="90" t="s">
        <v>4883</v>
      </c>
      <c r="N1845" s="90"/>
      <c r="O1845" s="86" t="s">
        <v>2272</v>
      </c>
      <c r="P1845" s="89" t="s">
        <v>2273</v>
      </c>
      <c r="Q1845" s="87"/>
      <c r="R1845"/>
      <c r="S1845" t="str">
        <f t="shared" si="490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1"/>
        <v/>
      </c>
      <c r="AA1845" s="25" t="str">
        <f t="shared" si="486"/>
        <v/>
      </c>
      <c r="AB1845" s="1">
        <f t="shared" si="492"/>
        <v>1801</v>
      </c>
      <c r="AC1845" t="str">
        <f t="shared" si="487"/>
        <v>ITM_SI_p</v>
      </c>
      <c r="AD1845" s="136" t="str">
        <f>IF(ISNA(VLOOKUP(AA1845,Sheet2!J:J,1,0)),"//","")</f>
        <v/>
      </c>
      <c r="AF1845" s="94" t="str">
        <f t="shared" si="488"/>
        <v/>
      </c>
      <c r="AG1845" t="b">
        <f t="shared" si="489"/>
        <v>1</v>
      </c>
    </row>
    <row r="1846" spans="1:33">
      <c r="A1846" s="50">
        <f t="shared" si="445"/>
        <v>1846</v>
      </c>
      <c r="B1846" s="49">
        <f t="shared" si="446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4824</v>
      </c>
      <c r="M1846" s="90" t="s">
        <v>4883</v>
      </c>
      <c r="N1846" s="90"/>
      <c r="O1846" s="86" t="s">
        <v>2272</v>
      </c>
      <c r="P1846" s="89" t="s">
        <v>2274</v>
      </c>
      <c r="Q1846" s="87"/>
      <c r="R1846"/>
      <c r="S1846" t="str">
        <f t="shared" si="490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1"/>
        <v/>
      </c>
      <c r="AA1846" s="25" t="str">
        <f t="shared" si="486"/>
        <v/>
      </c>
      <c r="AB1846" s="1">
        <f t="shared" si="492"/>
        <v>1802</v>
      </c>
      <c r="AC1846" t="str">
        <f t="shared" si="487"/>
        <v>ITM_SI_n</v>
      </c>
      <c r="AD1846" s="136" t="str">
        <f>IF(ISNA(VLOOKUP(AA1846,Sheet2!J:J,1,0)),"//","")</f>
        <v/>
      </c>
      <c r="AF1846" s="94" t="str">
        <f t="shared" si="488"/>
        <v/>
      </c>
      <c r="AG1846" t="b">
        <f t="shared" si="489"/>
        <v>1</v>
      </c>
    </row>
    <row r="1847" spans="1:33">
      <c r="A1847" s="50">
        <f t="shared" si="445"/>
        <v>1847</v>
      </c>
      <c r="B1847" s="49">
        <f t="shared" si="446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4824</v>
      </c>
      <c r="M1847" s="90" t="s">
        <v>4883</v>
      </c>
      <c r="N1847" s="90"/>
      <c r="O1847" s="86" t="s">
        <v>2272</v>
      </c>
      <c r="P1847" s="89" t="s">
        <v>2275</v>
      </c>
      <c r="Q1847" s="87"/>
      <c r="R1847"/>
      <c r="S1847" t="str">
        <f t="shared" si="490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1"/>
        <v/>
      </c>
      <c r="AA1847" s="25" t="str">
        <f t="shared" si="486"/>
        <v/>
      </c>
      <c r="AB1847" s="1">
        <f t="shared" si="492"/>
        <v>1803</v>
      </c>
      <c r="AC1847" t="str">
        <f t="shared" si="487"/>
        <v>ITM_SI_u</v>
      </c>
      <c r="AD1847" s="136" t="str">
        <f>IF(ISNA(VLOOKUP(AA1847,Sheet2!J:J,1,0)),"//","")</f>
        <v/>
      </c>
      <c r="AF1847" s="94" t="str">
        <f t="shared" si="488"/>
        <v/>
      </c>
      <c r="AG1847" t="b">
        <f t="shared" si="489"/>
        <v>1</v>
      </c>
    </row>
    <row r="1848" spans="1:33">
      <c r="A1848" s="50">
        <f t="shared" si="445"/>
        <v>1848</v>
      </c>
      <c r="B1848" s="49">
        <f t="shared" si="446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4824</v>
      </c>
      <c r="M1848" s="90" t="s">
        <v>4883</v>
      </c>
      <c r="N1848" s="90"/>
      <c r="O1848" s="86" t="s">
        <v>2272</v>
      </c>
      <c r="P1848" s="89" t="s">
        <v>2276</v>
      </c>
      <c r="Q1848" s="87"/>
      <c r="R1848"/>
      <c r="S1848" t="str">
        <f t="shared" si="490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1"/>
        <v/>
      </c>
      <c r="AA1848" s="25" t="str">
        <f t="shared" si="486"/>
        <v/>
      </c>
      <c r="AB1848" s="1">
        <f t="shared" si="492"/>
        <v>1804</v>
      </c>
      <c r="AC1848" t="str">
        <f t="shared" si="487"/>
        <v>ITM_SI_m</v>
      </c>
      <c r="AD1848" s="136" t="str">
        <f>IF(ISNA(VLOOKUP(AA1848,Sheet2!J:J,1,0)),"//","")</f>
        <v/>
      </c>
      <c r="AF1848" s="94" t="str">
        <f t="shared" si="488"/>
        <v/>
      </c>
      <c r="AG1848" t="b">
        <f t="shared" si="489"/>
        <v>1</v>
      </c>
    </row>
    <row r="1849" spans="1:33">
      <c r="A1849" s="50">
        <f t="shared" si="445"/>
        <v>1849</v>
      </c>
      <c r="B1849" s="49">
        <f t="shared" si="446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4824</v>
      </c>
      <c r="M1849" s="90" t="s">
        <v>4883</v>
      </c>
      <c r="N1849" s="90"/>
      <c r="O1849" s="86" t="s">
        <v>2272</v>
      </c>
      <c r="P1849" s="89" t="s">
        <v>2277</v>
      </c>
      <c r="Q1849" s="87"/>
      <c r="R1849"/>
      <c r="S1849" t="str">
        <f t="shared" si="490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1"/>
        <v/>
      </c>
      <c r="AA1849" s="25" t="str">
        <f t="shared" si="486"/>
        <v/>
      </c>
      <c r="AB1849" s="1">
        <f t="shared" si="492"/>
        <v>1805</v>
      </c>
      <c r="AC1849" t="str">
        <f t="shared" si="487"/>
        <v>ITM_SI_k</v>
      </c>
      <c r="AD1849" s="136" t="str">
        <f>IF(ISNA(VLOOKUP(AA1849,Sheet2!J:J,1,0)),"//","")</f>
        <v/>
      </c>
      <c r="AF1849" s="94" t="str">
        <f t="shared" si="488"/>
        <v/>
      </c>
      <c r="AG1849" t="b">
        <f t="shared" si="489"/>
        <v>1</v>
      </c>
    </row>
    <row r="1850" spans="1:33">
      <c r="A1850" s="50">
        <f t="shared" si="445"/>
        <v>1850</v>
      </c>
      <c r="B1850" s="49">
        <f t="shared" si="446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4824</v>
      </c>
      <c r="M1850" s="90" t="s">
        <v>4883</v>
      </c>
      <c r="N1850" s="90"/>
      <c r="O1850" s="86" t="s">
        <v>2272</v>
      </c>
      <c r="P1850" s="89" t="s">
        <v>2278</v>
      </c>
      <c r="Q1850" s="87"/>
      <c r="R1850"/>
      <c r="S1850" t="str">
        <f t="shared" si="490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1"/>
        <v/>
      </c>
      <c r="AA1850" s="25" t="str">
        <f t="shared" si="486"/>
        <v/>
      </c>
      <c r="AB1850" s="1">
        <f t="shared" si="492"/>
        <v>1806</v>
      </c>
      <c r="AC1850" t="str">
        <f t="shared" si="487"/>
        <v>ITM_SI_M</v>
      </c>
      <c r="AD1850" s="136" t="str">
        <f>IF(ISNA(VLOOKUP(AA1850,Sheet2!J:J,1,0)),"//","")</f>
        <v/>
      </c>
      <c r="AF1850" s="94" t="str">
        <f t="shared" si="488"/>
        <v/>
      </c>
      <c r="AG1850" t="b">
        <f t="shared" si="489"/>
        <v>1</v>
      </c>
    </row>
    <row r="1851" spans="1:33">
      <c r="A1851" s="50">
        <f t="shared" si="445"/>
        <v>1851</v>
      </c>
      <c r="B1851" s="49">
        <f t="shared" si="446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4824</v>
      </c>
      <c r="M1851" s="90" t="s">
        <v>4883</v>
      </c>
      <c r="N1851" s="90"/>
      <c r="O1851" s="86" t="s">
        <v>2272</v>
      </c>
      <c r="P1851" s="89" t="s">
        <v>2315</v>
      </c>
      <c r="Q1851" s="87"/>
      <c r="R1851"/>
      <c r="S1851" t="str">
        <f t="shared" si="490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1"/>
        <v/>
      </c>
      <c r="AA1851" s="25" t="str">
        <f t="shared" si="486"/>
        <v/>
      </c>
      <c r="AB1851" s="1">
        <f t="shared" si="492"/>
        <v>1807</v>
      </c>
      <c r="AC1851" t="str">
        <f t="shared" si="487"/>
        <v>ITM_SI_G</v>
      </c>
      <c r="AD1851" s="136" t="str">
        <f>IF(ISNA(VLOOKUP(AA1851,Sheet2!J:J,1,0)),"//","")</f>
        <v/>
      </c>
      <c r="AF1851" s="94" t="str">
        <f t="shared" si="488"/>
        <v/>
      </c>
      <c r="AG1851" t="b">
        <f t="shared" si="489"/>
        <v>1</v>
      </c>
    </row>
    <row r="1852" spans="1:33">
      <c r="A1852" s="50">
        <f t="shared" si="445"/>
        <v>1852</v>
      </c>
      <c r="B1852" s="49">
        <f t="shared" si="446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4824</v>
      </c>
      <c r="M1852" s="90" t="s">
        <v>4883</v>
      </c>
      <c r="N1852" s="90"/>
      <c r="O1852" s="86" t="s">
        <v>2272</v>
      </c>
      <c r="P1852" s="89" t="s">
        <v>2316</v>
      </c>
      <c r="Q1852" s="87"/>
      <c r="R1852"/>
      <c r="S1852" t="str">
        <f t="shared" si="490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1"/>
        <v/>
      </c>
      <c r="AA1852" s="25" t="str">
        <f t="shared" si="486"/>
        <v/>
      </c>
      <c r="AB1852" s="1">
        <f t="shared" si="492"/>
        <v>1808</v>
      </c>
      <c r="AC1852" t="str">
        <f t="shared" si="487"/>
        <v>ITM_SI_T</v>
      </c>
      <c r="AD1852" s="136" t="str">
        <f>IF(ISNA(VLOOKUP(AA1852,Sheet2!J:J,1,0)),"//","")</f>
        <v/>
      </c>
      <c r="AF1852" s="94" t="str">
        <f t="shared" si="488"/>
        <v/>
      </c>
      <c r="AG1852" t="b">
        <f t="shared" si="489"/>
        <v>1</v>
      </c>
    </row>
    <row r="1853" spans="1:33">
      <c r="A1853" s="50">
        <f t="shared" si="445"/>
        <v>1853</v>
      </c>
      <c r="B1853" s="49">
        <f t="shared" si="446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4824</v>
      </c>
      <c r="M1853" s="57" t="s">
        <v>4883</v>
      </c>
      <c r="N1853" s="57"/>
      <c r="O1853" s="86" t="s">
        <v>947</v>
      </c>
      <c r="P1853" s="89" t="s">
        <v>3214</v>
      </c>
      <c r="Q1853" s="87"/>
      <c r="R1853"/>
      <c r="S1853" t="str">
        <f t="shared" si="490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1"/>
        <v/>
      </c>
      <c r="AA1853" s="25" t="str">
        <f t="shared" si="486"/>
        <v/>
      </c>
      <c r="AB1853" s="1">
        <f t="shared" si="492"/>
        <v>1809</v>
      </c>
      <c r="AC1853" t="str">
        <f t="shared" si="487"/>
        <v>ITM_QOPPA</v>
      </c>
      <c r="AD1853" s="136" t="str">
        <f>IF(ISNA(VLOOKUP(AA1853,Sheet2!J:J,1,0)),"//","")</f>
        <v/>
      </c>
      <c r="AF1853" s="94" t="str">
        <f t="shared" si="488"/>
        <v/>
      </c>
      <c r="AG1853" t="b">
        <f t="shared" si="489"/>
        <v>1</v>
      </c>
    </row>
    <row r="1854" spans="1:33">
      <c r="A1854" s="50">
        <f t="shared" si="445"/>
        <v>1854</v>
      </c>
      <c r="B1854" s="49">
        <f t="shared" si="446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4824</v>
      </c>
      <c r="M1854" s="57" t="s">
        <v>4883</v>
      </c>
      <c r="N1854" s="57"/>
      <c r="O1854" s="86" t="s">
        <v>947</v>
      </c>
      <c r="P1854" s="89" t="s">
        <v>3215</v>
      </c>
      <c r="Q1854" s="89"/>
      <c r="R1854"/>
      <c r="S1854" t="str">
        <f t="shared" si="490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1"/>
        <v/>
      </c>
      <c r="AA1854" s="25" t="str">
        <f t="shared" si="486"/>
        <v/>
      </c>
      <c r="AB1854" s="1">
        <f t="shared" si="492"/>
        <v>1810</v>
      </c>
      <c r="AC1854" t="str">
        <f t="shared" si="487"/>
        <v>ITM_DIGAMMA</v>
      </c>
      <c r="AD1854" s="136" t="str">
        <f>IF(ISNA(VLOOKUP(AA1854,Sheet2!J:J,1,0)),"//","")</f>
        <v/>
      </c>
      <c r="AF1854" s="94" t="str">
        <f t="shared" si="488"/>
        <v/>
      </c>
      <c r="AG1854" t="b">
        <f t="shared" si="489"/>
        <v>1</v>
      </c>
    </row>
    <row r="1855" spans="1:33">
      <c r="A1855" s="50">
        <f t="shared" si="445"/>
        <v>1855</v>
      </c>
      <c r="B1855" s="49">
        <f t="shared" si="446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4824</v>
      </c>
      <c r="M1855" s="57" t="s">
        <v>4883</v>
      </c>
      <c r="N1855" s="57"/>
      <c r="O1855" s="86" t="s">
        <v>947</v>
      </c>
      <c r="P1855" s="89" t="s">
        <v>3216</v>
      </c>
      <c r="Q1855" s="89"/>
      <c r="R1855"/>
      <c r="S1855" t="str">
        <f t="shared" si="490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1"/>
        <v/>
      </c>
      <c r="AA1855" s="25" t="str">
        <f t="shared" si="486"/>
        <v/>
      </c>
      <c r="AB1855" s="1">
        <f t="shared" si="492"/>
        <v>1811</v>
      </c>
      <c r="AC1855" t="str">
        <f t="shared" si="487"/>
        <v>ITM_SAMPI</v>
      </c>
      <c r="AD1855" s="136" t="str">
        <f>IF(ISNA(VLOOKUP(AA1855,Sheet2!J:J,1,0)),"//","")</f>
        <v/>
      </c>
      <c r="AF1855" s="94" t="str">
        <f t="shared" si="488"/>
        <v/>
      </c>
      <c r="AG1855" t="b">
        <f t="shared" si="489"/>
        <v>1</v>
      </c>
    </row>
    <row r="1856" spans="1:33">
      <c r="A1856" s="50">
        <f t="shared" si="445"/>
        <v>1856</v>
      </c>
      <c r="B1856" s="49">
        <f t="shared" si="446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4824</v>
      </c>
      <c r="M1856" s="90" t="s">
        <v>4883</v>
      </c>
      <c r="N1856" s="90"/>
      <c r="O1856" s="86" t="s">
        <v>957</v>
      </c>
      <c r="P1856" s="89" t="s">
        <v>2223</v>
      </c>
      <c r="Q1856" s="89"/>
      <c r="R1856"/>
      <c r="S1856" t="str">
        <f t="shared" si="490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1"/>
        <v>"Y" STD_SPACE_3_PER_EM STD_RIGHT_ARROW STD_SPACE_3_PER_EM STD_DELTA</v>
      </c>
      <c r="AA1856" s="25" t="str">
        <f t="shared" si="486"/>
        <v>D&gt;Y</v>
      </c>
      <c r="AB1856" s="1">
        <f t="shared" si="492"/>
        <v>1812</v>
      </c>
      <c r="AC1856" t="str">
        <f t="shared" si="487"/>
        <v>ITM_EE_D2Y</v>
      </c>
      <c r="AD1856" s="136" t="str">
        <f>IF(ISNA(VLOOKUP(AA1856,Sheet2!J:J,1,0)),"//","")</f>
        <v>//</v>
      </c>
      <c r="AF1856" s="94" t="str">
        <f t="shared" si="488"/>
        <v>Y&gt;DELTA</v>
      </c>
      <c r="AG1856" t="b">
        <f t="shared" si="489"/>
        <v>0</v>
      </c>
    </row>
    <row r="1857" spans="1:33">
      <c r="A1857" s="50">
        <f t="shared" si="445"/>
        <v>1857</v>
      </c>
      <c r="B1857" s="49">
        <f t="shared" si="446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4824</v>
      </c>
      <c r="M1857" s="90" t="s">
        <v>4883</v>
      </c>
      <c r="N1857" s="90"/>
      <c r="O1857" s="86" t="s">
        <v>957</v>
      </c>
      <c r="P1857" s="89" t="s">
        <v>2224</v>
      </c>
      <c r="Q1857" s="89"/>
      <c r="R1857"/>
      <c r="S1857" t="str">
        <f t="shared" si="490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1"/>
        <v>STD_DELTA STD_SPACE_3_PER_EM STD_RIGHT_ARROW STD_SPACE_3_PER_EM "Y"</v>
      </c>
      <c r="AA1857" s="25" t="str">
        <f t="shared" si="486"/>
        <v>Y&gt;D</v>
      </c>
      <c r="AB1857" s="1">
        <f t="shared" si="492"/>
        <v>1813</v>
      </c>
      <c r="AC1857" t="str">
        <f t="shared" si="487"/>
        <v>ITM_EE_Y2D</v>
      </c>
      <c r="AD1857" s="136" t="str">
        <f>IF(ISNA(VLOOKUP(AA1857,Sheet2!J:J,1,0)),"//","")</f>
        <v>//</v>
      </c>
      <c r="AF1857" s="94" t="str">
        <f t="shared" si="488"/>
        <v>DELTA&gt;Y</v>
      </c>
      <c r="AG1857" t="b">
        <f t="shared" si="489"/>
        <v>0</v>
      </c>
    </row>
    <row r="1858" spans="1:33">
      <c r="A1858" s="50">
        <f t="shared" si="445"/>
        <v>1858</v>
      </c>
      <c r="B1858" s="49">
        <f t="shared" si="446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4824</v>
      </c>
      <c r="M1858" s="90" t="s">
        <v>4883</v>
      </c>
      <c r="N1858" s="90"/>
      <c r="O1858" s="86" t="s">
        <v>957</v>
      </c>
      <c r="P1858" s="89" t="s">
        <v>2225</v>
      </c>
      <c r="Q1858" s="89"/>
      <c r="R1858"/>
      <c r="S1858" t="str">
        <f t="shared" si="490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1"/>
        <v>"ATOSYM"</v>
      </c>
      <c r="AA1858" s="25" t="str">
        <f t="shared" si="486"/>
        <v>ATOSYM</v>
      </c>
      <c r="AB1858" s="1">
        <f t="shared" si="492"/>
        <v>1814</v>
      </c>
      <c r="AC1858" t="str">
        <f t="shared" si="487"/>
        <v>ITM_EE_A2S</v>
      </c>
      <c r="AD1858" s="136" t="str">
        <f>IF(ISNA(VLOOKUP(AA1858,Sheet2!J:J,1,0)),"//","")</f>
        <v>//</v>
      </c>
      <c r="AF1858" s="94" t="str">
        <f t="shared" si="488"/>
        <v>ATOSYM</v>
      </c>
      <c r="AG1858" t="b">
        <f t="shared" si="489"/>
        <v>1</v>
      </c>
    </row>
    <row r="1859" spans="1:33">
      <c r="A1859" s="50">
        <f t="shared" si="445"/>
        <v>1859</v>
      </c>
      <c r="B1859" s="49">
        <f t="shared" si="446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4824</v>
      </c>
      <c r="M1859" s="90" t="s">
        <v>4883</v>
      </c>
      <c r="N1859" s="90"/>
      <c r="O1859" s="86" t="s">
        <v>957</v>
      </c>
      <c r="P1859" s="89" t="s">
        <v>2226</v>
      </c>
      <c r="Q1859" s="89"/>
      <c r="R1859"/>
      <c r="S1859" t="str">
        <f t="shared" si="490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1"/>
        <v>"SYMTOA"</v>
      </c>
      <c r="AA1859" s="25" t="str">
        <f t="shared" si="486"/>
        <v>SYMTOA</v>
      </c>
      <c r="AB1859" s="1">
        <f t="shared" si="492"/>
        <v>1815</v>
      </c>
      <c r="AC1859" t="str">
        <f t="shared" si="487"/>
        <v>ITM_EE_S2A</v>
      </c>
      <c r="AD1859" s="136" t="str">
        <f>IF(ISNA(VLOOKUP(AA1859,Sheet2!J:J,1,0)),"//","")</f>
        <v>//</v>
      </c>
      <c r="AF1859" s="94" t="str">
        <f t="shared" si="488"/>
        <v>SYMTOA</v>
      </c>
      <c r="AG1859" t="b">
        <f t="shared" si="489"/>
        <v>1</v>
      </c>
    </row>
    <row r="1860" spans="1:33">
      <c r="A1860" s="50">
        <f t="shared" si="445"/>
        <v>1860</v>
      </c>
      <c r="B1860" s="49">
        <f t="shared" si="446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4824</v>
      </c>
      <c r="M1860" s="90" t="s">
        <v>4883</v>
      </c>
      <c r="N1860" s="90"/>
      <c r="O1860" s="86" t="s">
        <v>957</v>
      </c>
      <c r="P1860" s="89" t="s">
        <v>2228</v>
      </c>
      <c r="Q1860" s="89"/>
      <c r="R1860"/>
      <c r="S1860" t="str">
        <f t="shared" si="490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1"/>
        <v>"E^" STD_THETA "J"</v>
      </c>
      <c r="AA1860" s="25" t="str">
        <f t="shared" si="486"/>
        <v>E^THETAJ</v>
      </c>
      <c r="AB1860" s="1">
        <f t="shared" si="492"/>
        <v>1816</v>
      </c>
      <c r="AC1860" t="str">
        <f t="shared" si="487"/>
        <v>ITM_EE_EXP_TH</v>
      </c>
      <c r="AD1860" s="136" t="str">
        <f>IF(ISNA(VLOOKUP(AA1860,Sheet2!J:J,1,0)),"//","")</f>
        <v>//</v>
      </c>
      <c r="AF1860" s="94" t="str">
        <f t="shared" si="488"/>
        <v>E^THETAJ</v>
      </c>
      <c r="AG1860" t="b">
        <f t="shared" si="489"/>
        <v>1</v>
      </c>
    </row>
    <row r="1861" spans="1:33">
      <c r="A1861" s="50">
        <f t="shared" si="445"/>
        <v>1861</v>
      </c>
      <c r="B1861" s="49">
        <f t="shared" si="446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4824</v>
      </c>
      <c r="M1861" s="90" t="s">
        <v>4883</v>
      </c>
      <c r="N1861" s="90"/>
      <c r="O1861" s="86" t="s">
        <v>957</v>
      </c>
      <c r="P1861" s="89" t="s">
        <v>2229</v>
      </c>
      <c r="Q1861" s="89"/>
      <c r="R1861"/>
      <c r="S1861" t="str">
        <f t="shared" si="490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1"/>
        <v>"STO" STD_SPACE_3_PER_EM "3Z"</v>
      </c>
      <c r="AA1861" s="25" t="str">
        <f t="shared" si="486"/>
        <v>STO3Z</v>
      </c>
      <c r="AB1861" s="1">
        <f t="shared" si="492"/>
        <v>1817</v>
      </c>
      <c r="AC1861" t="str">
        <f t="shared" si="487"/>
        <v>ITM_EE_STO_Z</v>
      </c>
      <c r="AD1861" s="136" t="str">
        <f>IF(ISNA(VLOOKUP(AA1861,Sheet2!J:J,1,0)),"//","")</f>
        <v>//</v>
      </c>
      <c r="AF1861" s="94" t="str">
        <f t="shared" si="488"/>
        <v>STO3Z</v>
      </c>
      <c r="AG1861" t="b">
        <f t="shared" si="489"/>
        <v>1</v>
      </c>
    </row>
    <row r="1862" spans="1:33">
      <c r="A1862" s="50">
        <f t="shared" si="445"/>
        <v>1862</v>
      </c>
      <c r="B1862" s="49">
        <f t="shared" si="446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4824</v>
      </c>
      <c r="M1862" s="90" t="s">
        <v>4883</v>
      </c>
      <c r="N1862" s="90"/>
      <c r="O1862" s="86" t="s">
        <v>957</v>
      </c>
      <c r="P1862" s="89" t="s">
        <v>2230</v>
      </c>
      <c r="Q1862" s="89"/>
      <c r="R1862"/>
      <c r="S1862" t="str">
        <f t="shared" si="490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1"/>
        <v>"RCL" STD_SPACE_3_PER_EM "3Z"</v>
      </c>
      <c r="AA1862" s="25" t="str">
        <f t="shared" si="486"/>
        <v>RCL3Z</v>
      </c>
      <c r="AB1862" s="1">
        <f t="shared" si="492"/>
        <v>1818</v>
      </c>
      <c r="AC1862" t="str">
        <f t="shared" si="487"/>
        <v>ITM_EE_RCL_Z</v>
      </c>
      <c r="AD1862" s="136" t="str">
        <f>IF(ISNA(VLOOKUP(AA1862,Sheet2!J:J,1,0)),"//","")</f>
        <v>//</v>
      </c>
      <c r="AF1862" s="94" t="str">
        <f t="shared" si="488"/>
        <v>RCL3Z</v>
      </c>
      <c r="AG1862" t="b">
        <f t="shared" si="489"/>
        <v>1</v>
      </c>
    </row>
    <row r="1863" spans="1:33">
      <c r="A1863" s="50">
        <f t="shared" si="445"/>
        <v>1863</v>
      </c>
      <c r="B1863" s="49">
        <f t="shared" si="446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4824</v>
      </c>
      <c r="M1863" s="90" t="s">
        <v>4883</v>
      </c>
      <c r="N1863" s="90"/>
      <c r="O1863" s="86" t="s">
        <v>957</v>
      </c>
      <c r="P1863" s="89" t="s">
        <v>2231</v>
      </c>
      <c r="Q1863" s="89"/>
      <c r="R1863"/>
      <c r="S1863" t="str">
        <f t="shared" si="490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1"/>
        <v>"STO" STD_SPACE_3_PER_EM "3V"</v>
      </c>
      <c r="AA1863" s="25" t="str">
        <f t="shared" si="486"/>
        <v>STO3V</v>
      </c>
      <c r="AB1863" s="1">
        <f t="shared" si="492"/>
        <v>1819</v>
      </c>
      <c r="AC1863" t="str">
        <f t="shared" si="487"/>
        <v>ITM_EE_STO_V</v>
      </c>
      <c r="AD1863" s="136" t="str">
        <f>IF(ISNA(VLOOKUP(AA1863,Sheet2!J:J,1,0)),"//","")</f>
        <v>//</v>
      </c>
      <c r="AF1863" s="94" t="str">
        <f t="shared" si="488"/>
        <v>STO3V</v>
      </c>
      <c r="AG1863" t="b">
        <f t="shared" si="489"/>
        <v>1</v>
      </c>
    </row>
    <row r="1864" spans="1:33">
      <c r="A1864" s="50">
        <f t="shared" si="445"/>
        <v>1864</v>
      </c>
      <c r="B1864" s="49">
        <f t="shared" si="446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4824</v>
      </c>
      <c r="M1864" s="90" t="s">
        <v>4883</v>
      </c>
      <c r="N1864" s="90"/>
      <c r="O1864" s="86" t="s">
        <v>957</v>
      </c>
      <c r="P1864" s="89" t="s">
        <v>2232</v>
      </c>
      <c r="Q1864" s="89"/>
      <c r="R1864"/>
      <c r="S1864" t="str">
        <f t="shared" si="490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1"/>
        <v>"RCL" STD_SPACE_3_PER_EM "3V"</v>
      </c>
      <c r="AA1864" s="25" t="str">
        <f t="shared" si="486"/>
        <v>RCL3V</v>
      </c>
      <c r="AB1864" s="1">
        <f t="shared" si="492"/>
        <v>1820</v>
      </c>
      <c r="AC1864" t="str">
        <f t="shared" si="487"/>
        <v>ITM_EE_RCL_V</v>
      </c>
      <c r="AD1864" s="136" t="str">
        <f>IF(ISNA(VLOOKUP(AA1864,Sheet2!J:J,1,0)),"//","")</f>
        <v>//</v>
      </c>
      <c r="AF1864" s="94" t="str">
        <f t="shared" si="488"/>
        <v>RCL3V</v>
      </c>
      <c r="AG1864" t="b">
        <f t="shared" si="489"/>
        <v>1</v>
      </c>
    </row>
    <row r="1865" spans="1:33">
      <c r="A1865" s="50">
        <f t="shared" si="445"/>
        <v>1865</v>
      </c>
      <c r="B1865" s="49">
        <f t="shared" si="446"/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4824</v>
      </c>
      <c r="M1865" s="90" t="s">
        <v>4883</v>
      </c>
      <c r="N1865" s="90"/>
      <c r="O1865" s="86" t="s">
        <v>957</v>
      </c>
      <c r="P1865" s="89" t="s">
        <v>2233</v>
      </c>
      <c r="Q1865" s="89"/>
      <c r="R1865"/>
      <c r="S1865" t="str">
        <f t="shared" si="490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1"/>
        <v>"STO" STD_SPACE_3_PER_EM "3I"</v>
      </c>
      <c r="AA1865" s="25" t="str">
        <f t="shared" si="486"/>
        <v>STO3I</v>
      </c>
      <c r="AB1865" s="1">
        <f t="shared" si="492"/>
        <v>1821</v>
      </c>
      <c r="AC1865" t="str">
        <f t="shared" si="487"/>
        <v>ITM_EE_STO_I</v>
      </c>
      <c r="AD1865" s="136" t="str">
        <f>IF(ISNA(VLOOKUP(AA1865,Sheet2!J:J,1,0)),"//","")</f>
        <v>//</v>
      </c>
      <c r="AF1865" s="94" t="str">
        <f t="shared" si="488"/>
        <v>STO3I</v>
      </c>
      <c r="AG1865" t="b">
        <f t="shared" si="489"/>
        <v>1</v>
      </c>
    </row>
    <row r="1866" spans="1:33">
      <c r="A1866" s="50">
        <f t="shared" si="445"/>
        <v>1866</v>
      </c>
      <c r="B1866" s="49">
        <f t="shared" si="446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4824</v>
      </c>
      <c r="M1866" s="90" t="s">
        <v>4883</v>
      </c>
      <c r="N1866" s="90"/>
      <c r="O1866" s="86" t="s">
        <v>957</v>
      </c>
      <c r="P1866" s="89" t="s">
        <v>2234</v>
      </c>
      <c r="Q1866" s="89"/>
      <c r="R1866"/>
      <c r="S1866" t="str">
        <f t="shared" si="490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1"/>
        <v>"RCL" STD_SPACE_3_PER_EM "3I"</v>
      </c>
      <c r="AA1866" s="25" t="str">
        <f t="shared" si="486"/>
        <v>RCL3I</v>
      </c>
      <c r="AB1866" s="1">
        <f t="shared" si="492"/>
        <v>1822</v>
      </c>
      <c r="AC1866" t="str">
        <f t="shared" si="487"/>
        <v>ITM_EE_RCL_I</v>
      </c>
      <c r="AD1866" s="136" t="str">
        <f>IF(ISNA(VLOOKUP(AA1866,Sheet2!J:J,1,0)),"//","")</f>
        <v>//</v>
      </c>
      <c r="AF1866" s="94" t="str">
        <f t="shared" si="488"/>
        <v>RCL3I</v>
      </c>
      <c r="AG1866" t="b">
        <f t="shared" si="489"/>
        <v>1</v>
      </c>
    </row>
    <row r="1867" spans="1:33">
      <c r="A1867" s="50">
        <f t="shared" si="445"/>
        <v>1867</v>
      </c>
      <c r="B1867" s="49">
        <f t="shared" si="446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4824</v>
      </c>
      <c r="M1867" s="90" t="s">
        <v>4883</v>
      </c>
      <c r="N1867" s="90"/>
      <c r="O1867" s="86" t="s">
        <v>957</v>
      </c>
      <c r="P1867" s="89" t="s">
        <v>2235</v>
      </c>
      <c r="Q1867" s="89"/>
      <c r="R1867"/>
      <c r="S1867" t="str">
        <f t="shared" si="490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1"/>
        <v>"3V" STD_DIVIDE "3I"</v>
      </c>
      <c r="AA1867" s="25" t="str">
        <f t="shared" si="486"/>
        <v>3V/3I</v>
      </c>
      <c r="AB1867" s="1">
        <f t="shared" si="492"/>
        <v>1823</v>
      </c>
      <c r="AC1867" t="str">
        <f t="shared" si="487"/>
        <v>ITM_EE_STO_V_I</v>
      </c>
      <c r="AD1867" s="136" t="str">
        <f>IF(ISNA(VLOOKUP(AA1867,Sheet2!J:J,1,0)),"//","")</f>
        <v>//</v>
      </c>
      <c r="AF1867" s="94" t="str">
        <f t="shared" si="488"/>
        <v>3V/3I</v>
      </c>
      <c r="AG1867" t="b">
        <f t="shared" si="489"/>
        <v>1</v>
      </c>
    </row>
    <row r="1868" spans="1:33">
      <c r="A1868" s="50">
        <f t="shared" si="445"/>
        <v>1868</v>
      </c>
      <c r="B1868" s="49">
        <f t="shared" si="446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4824</v>
      </c>
      <c r="M1868" s="90" t="s">
        <v>4883</v>
      </c>
      <c r="N1868" s="90"/>
      <c r="O1868" s="86" t="s">
        <v>957</v>
      </c>
      <c r="P1868" s="89" t="s">
        <v>2236</v>
      </c>
      <c r="Q1868" s="89"/>
      <c r="R1868"/>
      <c r="S1868" t="str">
        <f t="shared" si="490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1"/>
        <v>"3I" STD_CROSS "3Z"</v>
      </c>
      <c r="AA1868" s="25" t="str">
        <f t="shared" si="486"/>
        <v>3Ix3Z</v>
      </c>
      <c r="AB1868" s="1">
        <f t="shared" si="492"/>
        <v>1824</v>
      </c>
      <c r="AC1868" t="str">
        <f t="shared" si="487"/>
        <v>ITM_EE_STO_IR</v>
      </c>
      <c r="AD1868" s="136" t="str">
        <f>IF(ISNA(VLOOKUP(AA1868,Sheet2!J:J,1,0)),"//","")</f>
        <v>//</v>
      </c>
      <c r="AF1868" s="94" t="str">
        <f t="shared" si="488"/>
        <v>3I*3Z</v>
      </c>
      <c r="AG1868" t="b">
        <f t="shared" si="489"/>
        <v>0</v>
      </c>
    </row>
    <row r="1869" spans="1:33">
      <c r="A1869" s="50">
        <f t="shared" si="445"/>
        <v>1869</v>
      </c>
      <c r="B1869" s="49">
        <f t="shared" si="446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4824</v>
      </c>
      <c r="M1869" s="90" t="s">
        <v>4883</v>
      </c>
      <c r="N1869" s="90"/>
      <c r="O1869" s="86" t="s">
        <v>957</v>
      </c>
      <c r="P1869" s="89" t="s">
        <v>2237</v>
      </c>
      <c r="Q1869" s="89"/>
      <c r="R1869"/>
      <c r="S1869" t="str">
        <f t="shared" si="490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1"/>
        <v>"3V" STD_DIVIDE "3Z"</v>
      </c>
      <c r="AA1869" s="25" t="str">
        <f t="shared" si="486"/>
        <v>3V/3Z</v>
      </c>
      <c r="AB1869" s="1">
        <f t="shared" si="492"/>
        <v>1825</v>
      </c>
      <c r="AC1869" t="str">
        <f t="shared" si="487"/>
        <v>ITM_EE_STO_V_Z</v>
      </c>
      <c r="AD1869" s="136" t="str">
        <f>IF(ISNA(VLOOKUP(AA1869,Sheet2!J:J,1,0)),"//","")</f>
        <v>//</v>
      </c>
      <c r="AF1869" s="94" t="str">
        <f t="shared" si="488"/>
        <v>3V/3Z</v>
      </c>
      <c r="AG1869" t="b">
        <f t="shared" si="489"/>
        <v>1</v>
      </c>
    </row>
    <row r="1870" spans="1:33">
      <c r="A1870" s="50">
        <f t="shared" si="445"/>
        <v>1870</v>
      </c>
      <c r="B1870" s="49">
        <f t="shared" si="446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4824</v>
      </c>
      <c r="M1870" s="90" t="s">
        <v>4883</v>
      </c>
      <c r="N1870" s="90"/>
      <c r="O1870" s="86" t="s">
        <v>957</v>
      </c>
      <c r="P1870" s="89" t="s">
        <v>2238</v>
      </c>
      <c r="Q1870" s="89"/>
      <c r="R1870"/>
      <c r="S1870" t="str">
        <f t="shared" si="490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1"/>
        <v>"X" STD_SPACE_3_PER_EM STD_RIGHT_ARROW STD_SPACE_3_PER_EM "BAL"</v>
      </c>
      <c r="AA1870" s="25" t="str">
        <f t="shared" si="486"/>
        <v>X&gt;BAL</v>
      </c>
      <c r="AB1870" s="1">
        <f t="shared" si="492"/>
        <v>1826</v>
      </c>
      <c r="AC1870" t="str">
        <f t="shared" si="487"/>
        <v>ITM_EE_X2BAL</v>
      </c>
      <c r="AD1870" s="136" t="str">
        <f>IF(ISNA(VLOOKUP(AA1870,Sheet2!J:J,1,0)),"//","")</f>
        <v>//</v>
      </c>
      <c r="AF1870" s="94" t="str">
        <f t="shared" si="488"/>
        <v>X&gt;BAL</v>
      </c>
      <c r="AG1870" t="b">
        <f t="shared" si="489"/>
        <v>1</v>
      </c>
    </row>
    <row r="1871" spans="1:33">
      <c r="A1871" s="50">
        <f t="shared" si="445"/>
        <v>1871</v>
      </c>
      <c r="B1871" s="49">
        <f t="shared" si="446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4824</v>
      </c>
      <c r="M1871" s="90" t="s">
        <v>4883</v>
      </c>
      <c r="N1871" s="90"/>
      <c r="O1871" s="86"/>
      <c r="P1871" s="89" t="s">
        <v>4698</v>
      </c>
      <c r="Q1871" s="89"/>
      <c r="R1871"/>
      <c r="S1871" t="str">
        <f t="shared" si="490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4703</v>
      </c>
      <c r="Z1871" s="25" t="str">
        <f t="shared" si="491"/>
        <v/>
      </c>
      <c r="AA1871" s="25" t="str">
        <f t="shared" si="486"/>
        <v>M.A</v>
      </c>
      <c r="AB1871" s="1">
        <f t="shared" si="492"/>
        <v>1827</v>
      </c>
      <c r="AC1871" t="str">
        <f t="shared" si="487"/>
        <v>ITM_MATX_A</v>
      </c>
      <c r="AD1871" s="136" t="str">
        <f>IF(ISNA(VLOOKUP(AA1871,Sheet2!J:J,1,0)),"//","")</f>
        <v>//</v>
      </c>
      <c r="AF1871" s="94" t="str">
        <f t="shared" si="488"/>
        <v/>
      </c>
      <c r="AG1871" t="b">
        <f t="shared" si="489"/>
        <v>0</v>
      </c>
    </row>
    <row r="1872" spans="1:33">
      <c r="A1872" s="50">
        <f t="shared" si="445"/>
        <v>1872</v>
      </c>
      <c r="B1872" s="49">
        <f t="shared" si="446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4824</v>
      </c>
      <c r="M1872" s="90" t="s">
        <v>4883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7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1"/>
        <v>"OP_A"</v>
      </c>
      <c r="AA1872" s="25" t="str">
        <f t="shared" si="486"/>
        <v>OP_A</v>
      </c>
      <c r="AB1872" s="1">
        <f t="shared" si="492"/>
        <v>1828</v>
      </c>
      <c r="AC1872" t="str">
        <f t="shared" si="487"/>
        <v>ITM_op_a</v>
      </c>
      <c r="AD1872" s="136" t="str">
        <f>IF(ISNA(VLOOKUP(AA1872,Sheet2!J:J,1,0)),"//","")</f>
        <v>//</v>
      </c>
      <c r="AF1872" s="94" t="str">
        <f t="shared" si="488"/>
        <v>OP_A</v>
      </c>
      <c r="AG1872" t="b">
        <f t="shared" si="489"/>
        <v>1</v>
      </c>
    </row>
    <row r="1873" spans="1:33">
      <c r="A1873" s="50">
        <f t="shared" si="445"/>
        <v>1873</v>
      </c>
      <c r="B1873" s="49">
        <f t="shared" si="446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4824</v>
      </c>
      <c r="M1873" s="90" t="s">
        <v>4883</v>
      </c>
      <c r="N1873" s="90"/>
      <c r="O1873" s="86" t="s">
        <v>1394</v>
      </c>
      <c r="P1873" s="89" t="s">
        <v>2220</v>
      </c>
      <c r="Q1873" s="89"/>
      <c r="R1873"/>
      <c r="S1873" t="str">
        <f t="shared" si="497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1"/>
        <v>"OP_A" STD_SUP_2</v>
      </c>
      <c r="AA1873" s="25" t="str">
        <f t="shared" si="486"/>
        <v>OP_A^2</v>
      </c>
      <c r="AB1873" s="1">
        <f t="shared" si="492"/>
        <v>1829</v>
      </c>
      <c r="AC1873" t="str">
        <f t="shared" si="487"/>
        <v>ITM_op_a2</v>
      </c>
      <c r="AD1873" s="136" t="str">
        <f>IF(ISNA(VLOOKUP(AA1873,Sheet2!J:J,1,0)),"//","")</f>
        <v>//</v>
      </c>
      <c r="AF1873" s="94" t="str">
        <f t="shared" si="488"/>
        <v>OP_A^2</v>
      </c>
      <c r="AG1873" t="b">
        <f t="shared" si="489"/>
        <v>1</v>
      </c>
    </row>
    <row r="1874" spans="1:33">
      <c r="A1874" s="50">
        <f t="shared" si="445"/>
        <v>1874</v>
      </c>
      <c r="B1874" s="49">
        <f t="shared" si="446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4824</v>
      </c>
      <c r="M1874" s="90" t="s">
        <v>4883</v>
      </c>
      <c r="N1874" s="90"/>
      <c r="O1874" s="86" t="s">
        <v>1395</v>
      </c>
      <c r="P1874" s="89" t="s">
        <v>2221</v>
      </c>
      <c r="Q1874" s="89"/>
      <c r="R1874"/>
      <c r="S1874" t="str">
        <f t="shared" si="497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1"/>
        <v>"OP_J"</v>
      </c>
      <c r="AA1874" s="25" t="str">
        <f t="shared" si="486"/>
        <v>OP_J</v>
      </c>
      <c r="AB1874" s="1">
        <f t="shared" si="492"/>
        <v>1830</v>
      </c>
      <c r="AC1874" t="str">
        <f t="shared" si="487"/>
        <v>ITM_op_j</v>
      </c>
      <c r="AD1874" s="136" t="str">
        <f>IF(ISNA(VLOOKUP(AA1874,Sheet2!J:J,1,0)),"//","")</f>
        <v>//</v>
      </c>
      <c r="AF1874" s="94" t="str">
        <f t="shared" si="488"/>
        <v>OP_J</v>
      </c>
      <c r="AG1874" t="b">
        <f t="shared" si="489"/>
        <v>1</v>
      </c>
    </row>
    <row r="1875" spans="1:33">
      <c r="A1875" s="50">
        <f t="shared" si="445"/>
        <v>1875</v>
      </c>
      <c r="B1875" s="49">
        <f t="shared" si="446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4824</v>
      </c>
      <c r="M1875" s="90" t="s">
        <v>4883</v>
      </c>
      <c r="N1875" s="90"/>
      <c r="O1875" s="86" t="s">
        <v>938</v>
      </c>
      <c r="P1875" s="89" t="s">
        <v>2207</v>
      </c>
      <c r="Q1875" s="89"/>
      <c r="R1875"/>
      <c r="S1875" t="str">
        <f t="shared" si="497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1"/>
        <v>"BIN"</v>
      </c>
      <c r="AA1875" s="25" t="str">
        <f t="shared" si="486"/>
        <v>&gt;BIN</v>
      </c>
      <c r="AB1875" s="1">
        <f t="shared" si="492"/>
        <v>1831</v>
      </c>
      <c r="AC1875" t="str">
        <f t="shared" si="487"/>
        <v>ITM_2BIN</v>
      </c>
      <c r="AD1875" s="136" t="str">
        <f>IF(ISNA(VLOOKUP(AA1875,Sheet2!J:J,1,0)),"//","")</f>
        <v>//</v>
      </c>
      <c r="AF1875" s="94" t="str">
        <f t="shared" si="488"/>
        <v>BIN</v>
      </c>
      <c r="AG1875" t="b">
        <f t="shared" si="489"/>
        <v>0</v>
      </c>
    </row>
    <row r="1876" spans="1:33">
      <c r="A1876" s="50">
        <f t="shared" si="445"/>
        <v>1876</v>
      </c>
      <c r="B1876" s="49">
        <f t="shared" si="446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4824</v>
      </c>
      <c r="M1876" s="90" t="s">
        <v>4883</v>
      </c>
      <c r="N1876" s="90"/>
      <c r="O1876" s="86" t="s">
        <v>938</v>
      </c>
      <c r="P1876" s="89" t="s">
        <v>2208</v>
      </c>
      <c r="Q1876" s="89"/>
      <c r="R1876"/>
      <c r="S1876" t="str">
        <f t="shared" si="497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1"/>
        <v>"OCT"</v>
      </c>
      <c r="AA1876" s="25" t="str">
        <f t="shared" si="486"/>
        <v>&gt;OCT</v>
      </c>
      <c r="AB1876" s="1">
        <f t="shared" si="492"/>
        <v>1832</v>
      </c>
      <c r="AC1876" t="str">
        <f t="shared" si="487"/>
        <v>ITM_2OCT</v>
      </c>
      <c r="AD1876" s="136" t="str">
        <f>IF(ISNA(VLOOKUP(AA1876,Sheet2!J:J,1,0)),"//","")</f>
        <v>//</v>
      </c>
      <c r="AF1876" s="94" t="str">
        <f t="shared" si="488"/>
        <v>OCT</v>
      </c>
      <c r="AG1876" t="b">
        <f t="shared" si="489"/>
        <v>0</v>
      </c>
    </row>
    <row r="1877" spans="1:33">
      <c r="A1877" s="50">
        <f t="shared" si="445"/>
        <v>1877</v>
      </c>
      <c r="B1877" s="49">
        <f t="shared" si="446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4824</v>
      </c>
      <c r="M1877" s="90" t="s">
        <v>4883</v>
      </c>
      <c r="N1877" s="90"/>
      <c r="O1877" s="86" t="s">
        <v>938</v>
      </c>
      <c r="P1877" s="89" t="s">
        <v>2209</v>
      </c>
      <c r="Q1877" s="89"/>
      <c r="R1877"/>
      <c r="S1877" t="str">
        <f t="shared" si="497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1"/>
        <v>"DEC"</v>
      </c>
      <c r="AA1877" s="25" t="str">
        <f t="shared" si="486"/>
        <v>&gt;DEC</v>
      </c>
      <c r="AB1877" s="1">
        <f t="shared" si="492"/>
        <v>1833</v>
      </c>
      <c r="AC1877" t="str">
        <f t="shared" si="487"/>
        <v>ITM_2DEC</v>
      </c>
      <c r="AD1877" s="136" t="str">
        <f>IF(ISNA(VLOOKUP(AA1877,Sheet2!J:J,1,0)),"//","")</f>
        <v>//</v>
      </c>
      <c r="AF1877" s="94" t="str">
        <f t="shared" si="488"/>
        <v>DEC</v>
      </c>
      <c r="AG1877" t="b">
        <f t="shared" si="489"/>
        <v>0</v>
      </c>
    </row>
    <row r="1878" spans="1:33">
      <c r="A1878" s="50">
        <f t="shared" si="445"/>
        <v>1878</v>
      </c>
      <c r="B1878" s="49">
        <f t="shared" si="446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4824</v>
      </c>
      <c r="M1878" s="90" t="s">
        <v>4883</v>
      </c>
      <c r="N1878" s="90"/>
      <c r="O1878" s="86" t="s">
        <v>938</v>
      </c>
      <c r="P1878" s="89" t="s">
        <v>2210</v>
      </c>
      <c r="Q1878" s="89"/>
      <c r="R1878"/>
      <c r="S1878" t="str">
        <f t="shared" si="497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1"/>
        <v>"HEX"</v>
      </c>
      <c r="AA1878" s="25" t="str">
        <f t="shared" si="486"/>
        <v>&gt;HEX</v>
      </c>
      <c r="AB1878" s="1">
        <f t="shared" si="492"/>
        <v>1834</v>
      </c>
      <c r="AC1878" t="str">
        <f t="shared" si="487"/>
        <v>ITM_2HEX</v>
      </c>
      <c r="AD1878" s="136" t="str">
        <f>IF(ISNA(VLOOKUP(AA1878,Sheet2!J:J,1,0)),"//","")</f>
        <v>//</v>
      </c>
      <c r="AF1878" s="94" t="str">
        <f t="shared" si="488"/>
        <v>HEX</v>
      </c>
      <c r="AG1878" t="b">
        <f t="shared" si="489"/>
        <v>0</v>
      </c>
    </row>
    <row r="1879" spans="1:33">
      <c r="A1879" s="50">
        <f t="shared" si="445"/>
        <v>1879</v>
      </c>
      <c r="B1879" s="49">
        <f t="shared" si="446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4824</v>
      </c>
      <c r="M1879" s="90" t="s">
        <v>4883</v>
      </c>
      <c r="N1879" s="90"/>
      <c r="O1879" s="86" t="s">
        <v>938</v>
      </c>
      <c r="P1879" s="89" t="s">
        <v>2211</v>
      </c>
      <c r="Q1879" s="89"/>
      <c r="R1879"/>
      <c r="S1879" t="str">
        <f t="shared" si="497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1"/>
        <v/>
      </c>
      <c r="AA1879" s="25" t="str">
        <f t="shared" si="486"/>
        <v/>
      </c>
      <c r="AB1879" s="1">
        <f t="shared" si="492"/>
        <v>1835</v>
      </c>
      <c r="AC1879" t="str">
        <f t="shared" si="487"/>
        <v>ITM_WS8</v>
      </c>
      <c r="AD1879" s="136" t="str">
        <f>IF(ISNA(VLOOKUP(AA1879,Sheet2!J:J,1,0)),"//","")</f>
        <v/>
      </c>
      <c r="AF1879" s="94" t="str">
        <f t="shared" si="488"/>
        <v/>
      </c>
      <c r="AG1879" t="b">
        <f t="shared" si="489"/>
        <v>1</v>
      </c>
    </row>
    <row r="1880" spans="1:33">
      <c r="A1880" s="50">
        <f t="shared" si="445"/>
        <v>1880</v>
      </c>
      <c r="B1880" s="49">
        <f t="shared" si="446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4824</v>
      </c>
      <c r="M1880" s="90" t="s">
        <v>4883</v>
      </c>
      <c r="N1880" s="90"/>
      <c r="O1880" s="86" t="s">
        <v>938</v>
      </c>
      <c r="P1880" s="89" t="s">
        <v>2212</v>
      </c>
      <c r="Q1880" s="89"/>
      <c r="R1880"/>
      <c r="S1880" t="str">
        <f t="shared" si="497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1"/>
        <v/>
      </c>
      <c r="AA1880" s="25" t="str">
        <f t="shared" si="486"/>
        <v/>
      </c>
      <c r="AB1880" s="1">
        <f t="shared" si="492"/>
        <v>1836</v>
      </c>
      <c r="AC1880" t="str">
        <f t="shared" si="487"/>
        <v>ITM_WS16</v>
      </c>
      <c r="AD1880" s="136" t="str">
        <f>IF(ISNA(VLOOKUP(AA1880,Sheet2!J:J,1,0)),"//","")</f>
        <v/>
      </c>
      <c r="AF1880" s="94" t="str">
        <f t="shared" si="488"/>
        <v/>
      </c>
      <c r="AG1880" t="b">
        <f t="shared" si="489"/>
        <v>1</v>
      </c>
    </row>
    <row r="1881" spans="1:33">
      <c r="A1881" s="50">
        <f t="shared" si="445"/>
        <v>1881</v>
      </c>
      <c r="B1881" s="49">
        <f t="shared" si="446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4824</v>
      </c>
      <c r="M1881" s="90" t="s">
        <v>4883</v>
      </c>
      <c r="N1881" s="90"/>
      <c r="O1881" s="86" t="s">
        <v>938</v>
      </c>
      <c r="P1881" s="89" t="s">
        <v>2213</v>
      </c>
      <c r="Q1881" s="89"/>
      <c r="R1881"/>
      <c r="S1881" t="str">
        <f t="shared" si="497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1"/>
        <v/>
      </c>
      <c r="AA1881" s="25" t="str">
        <f t="shared" si="486"/>
        <v/>
      </c>
      <c r="AB1881" s="1">
        <f t="shared" si="492"/>
        <v>1837</v>
      </c>
      <c r="AC1881" t="str">
        <f t="shared" si="487"/>
        <v>ITM_WS32</v>
      </c>
      <c r="AD1881" s="136" t="str">
        <f>IF(ISNA(VLOOKUP(AA1881,Sheet2!J:J,1,0)),"//","")</f>
        <v/>
      </c>
      <c r="AF1881" s="94" t="str">
        <f t="shared" si="488"/>
        <v/>
      </c>
      <c r="AG1881" t="b">
        <f t="shared" si="489"/>
        <v>1</v>
      </c>
    </row>
    <row r="1882" spans="1:33">
      <c r="A1882" s="50">
        <f t="shared" si="445"/>
        <v>1882</v>
      </c>
      <c r="B1882" s="49">
        <f t="shared" si="446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4824</v>
      </c>
      <c r="M1882" s="90" t="s">
        <v>4883</v>
      </c>
      <c r="N1882" s="90"/>
      <c r="O1882" s="86" t="s">
        <v>938</v>
      </c>
      <c r="P1882" s="89" t="s">
        <v>2214</v>
      </c>
      <c r="Q1882" s="89"/>
      <c r="R1882"/>
      <c r="S1882" t="str">
        <f t="shared" si="497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1"/>
        <v/>
      </c>
      <c r="AA1882" s="25" t="str">
        <f t="shared" si="486"/>
        <v/>
      </c>
      <c r="AB1882" s="1">
        <f t="shared" si="492"/>
        <v>1838</v>
      </c>
      <c r="AC1882" t="str">
        <f t="shared" si="487"/>
        <v>ITM_WS64</v>
      </c>
      <c r="AD1882" s="136" t="str">
        <f>IF(ISNA(VLOOKUP(AA1882,Sheet2!J:J,1,0)),"//","")</f>
        <v/>
      </c>
      <c r="AF1882" s="94" t="str">
        <f t="shared" si="488"/>
        <v/>
      </c>
      <c r="AG1882" t="b">
        <f t="shared" si="489"/>
        <v>1</v>
      </c>
    </row>
    <row r="1883" spans="1:33">
      <c r="A1883" s="50">
        <f t="shared" si="445"/>
        <v>1883</v>
      </c>
      <c r="B1883" s="49">
        <f t="shared" si="446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4824</v>
      </c>
      <c r="M1883" s="57" t="s">
        <v>4883</v>
      </c>
      <c r="N1883" s="57"/>
      <c r="O1883" s="57"/>
      <c r="P1883" s="56" t="s">
        <v>4296</v>
      </c>
      <c r="Q1883" s="13"/>
      <c r="R1883"/>
      <c r="S1883" t="str">
        <f t="shared" si="497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1"/>
        <v>"HOUR"</v>
      </c>
      <c r="AA1883" s="25" t="str">
        <f t="shared" si="486"/>
        <v>HOUR</v>
      </c>
      <c r="AB1883" s="1">
        <f t="shared" si="492"/>
        <v>1839</v>
      </c>
      <c r="AC1883" t="str">
        <f t="shared" si="487"/>
        <v>ITM_HR_DEG</v>
      </c>
      <c r="AD1883" s="136" t="str">
        <f>IF(ISNA(VLOOKUP(AA1883,Sheet2!J:J,1,0)),"//","")</f>
        <v>//</v>
      </c>
      <c r="AF1883" s="94" t="str">
        <f t="shared" si="488"/>
        <v>HOUR</v>
      </c>
      <c r="AG1883" t="b">
        <f t="shared" si="489"/>
        <v>1</v>
      </c>
    </row>
    <row r="1884" spans="1:33">
      <c r="A1884" s="50">
        <f t="shared" ref="A1884:A1947" si="498">IF(B1884=INT(B1884),ROW(),"")</f>
        <v>1884</v>
      </c>
      <c r="B1884" s="49">
        <f t="shared" ref="B1884:B1947" si="499">IF(AND(MID(C1884,2,1)&lt;&gt;"/",MID(C1884,1,1)="/"),INT(B1883)+1,B1883+0.01)</f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4824</v>
      </c>
      <c r="M1884" s="57" t="s">
        <v>4883</v>
      </c>
      <c r="N1884" s="57"/>
      <c r="O1884" s="57"/>
      <c r="P1884" s="56" t="s">
        <v>4293</v>
      </c>
      <c r="Q1884" s="13"/>
      <c r="R1884"/>
      <c r="S1884" t="str">
        <f t="shared" si="497"/>
        <v/>
      </c>
      <c r="T1884" t="str">
        <f>IF(ISNA(VLOOKUP(AF1884,#REF!,1)),"//","")</f>
        <v/>
      </c>
      <c r="U1884"/>
      <c r="V1884" t="e">
        <f t="shared" ref="V1884:V1947" si="500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1"/>
        <v>"MIN"</v>
      </c>
      <c r="AA1884" s="25" t="str">
        <f t="shared" ref="AA1884:AA1947" si="501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2"/>
        <v>1840</v>
      </c>
      <c r="AC1884" t="str">
        <f t="shared" ref="AC1884:AC1947" si="502">P1884</f>
        <v>ITM_MINUTE</v>
      </c>
      <c r="AD1884" s="136" t="str">
        <f>IF(ISNA(VLOOKUP(AA1884,Sheet2!J:J,1,0)),"//","")</f>
        <v/>
      </c>
      <c r="AF1884" s="94" t="str">
        <f t="shared" ref="AF1884:AF1947" si="503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4">AA1884=AF1884</f>
        <v>1</v>
      </c>
    </row>
    <row r="1885" spans="1:33">
      <c r="A1885" s="50">
        <f t="shared" si="498"/>
        <v>1885</v>
      </c>
      <c r="B1885" s="49">
        <f t="shared" si="499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4824</v>
      </c>
      <c r="M1885" s="57" t="s">
        <v>4883</v>
      </c>
      <c r="N1885" s="57"/>
      <c r="O1885" s="57"/>
      <c r="P1885" s="56" t="s">
        <v>4294</v>
      </c>
      <c r="Q1885" s="13"/>
      <c r="R1885"/>
      <c r="S1885" t="str">
        <f t="shared" si="497"/>
        <v/>
      </c>
      <c r="T1885" t="str">
        <f>IF(ISNA(VLOOKUP(AF1885,#REF!,1)),"//","")</f>
        <v/>
      </c>
      <c r="U1885"/>
      <c r="V1885" t="e">
        <f t="shared" si="500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1"/>
        <v>"SEC"</v>
      </c>
      <c r="AA1885" s="25" t="str">
        <f t="shared" si="501"/>
        <v>SEC</v>
      </c>
      <c r="AB1885" s="1">
        <f t="shared" si="492"/>
        <v>1841</v>
      </c>
      <c r="AC1885" t="str">
        <f t="shared" si="502"/>
        <v>ITM_SECOND</v>
      </c>
      <c r="AD1885" s="136" t="str">
        <f>IF(ISNA(VLOOKUP(AA1885,Sheet2!J:J,1,0)),"//","")</f>
        <v>//</v>
      </c>
      <c r="AF1885" s="94" t="str">
        <f t="shared" si="503"/>
        <v>SEC</v>
      </c>
      <c r="AG1885" t="b">
        <f t="shared" si="504"/>
        <v>1</v>
      </c>
    </row>
    <row r="1886" spans="1:33">
      <c r="A1886" s="50">
        <f t="shared" si="498"/>
        <v>1886</v>
      </c>
      <c r="B1886" s="49">
        <f t="shared" si="499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4824</v>
      </c>
      <c r="M1886" s="57" t="s">
        <v>4883</v>
      </c>
      <c r="N1886" s="57"/>
      <c r="O1886" s="57"/>
      <c r="P1886" s="56" t="s">
        <v>4300</v>
      </c>
      <c r="Q1886" s="13"/>
      <c r="R1886"/>
      <c r="S1886" t="str">
        <f t="shared" si="497"/>
        <v/>
      </c>
      <c r="T1886" t="str">
        <f>IF(ISNA(VLOOKUP(AF1886,#REF!,1)),"//","")</f>
        <v/>
      </c>
      <c r="U1886"/>
      <c r="V1886" t="e">
        <f t="shared" si="500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1"/>
        <v>STD_RIGHT_ARROW "TIME"</v>
      </c>
      <c r="AA1886" s="25" t="str">
        <f t="shared" si="501"/>
        <v>&gt;TIME</v>
      </c>
      <c r="AB1886" s="1">
        <f t="shared" si="492"/>
        <v>1842</v>
      </c>
      <c r="AC1886" t="str">
        <f t="shared" si="502"/>
        <v>ITM_toTIME</v>
      </c>
      <c r="AD1886" s="136" t="str">
        <f>IF(ISNA(VLOOKUP(AA1886,Sheet2!J:J,1,0)),"//","")</f>
        <v>//</v>
      </c>
      <c r="AF1886" s="94" t="str">
        <f t="shared" si="503"/>
        <v>&gt;TIME</v>
      </c>
      <c r="AG1886" t="b">
        <f t="shared" si="504"/>
        <v>1</v>
      </c>
    </row>
    <row r="1887" spans="1:33">
      <c r="A1887" s="50">
        <f t="shared" si="498"/>
        <v>1887</v>
      </c>
      <c r="B1887" s="49">
        <f t="shared" si="499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4824</v>
      </c>
      <c r="M1887" s="57" t="s">
        <v>4883</v>
      </c>
      <c r="N1887" s="57"/>
      <c r="O1887" s="57"/>
      <c r="P1887" s="56" t="s">
        <v>4302</v>
      </c>
      <c r="Q1887" s="13"/>
      <c r="R1887"/>
      <c r="S1887" t="str">
        <f t="shared" si="497"/>
        <v/>
      </c>
      <c r="T1887" t="str">
        <f>IF(ISNA(VLOOKUP(AF1887,#REF!,1)),"//","")</f>
        <v/>
      </c>
      <c r="U1887"/>
      <c r="V1887" t="e">
        <f t="shared" si="500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1"/>
        <v>"TIME" STD_RIGHT_ARROW</v>
      </c>
      <c r="AA1887" s="25" t="str">
        <f t="shared" si="501"/>
        <v>TIME&gt;</v>
      </c>
      <c r="AB1887" s="1">
        <f t="shared" si="492"/>
        <v>1843</v>
      </c>
      <c r="AC1887" t="str">
        <f t="shared" si="502"/>
        <v>ITM_TIMEto</v>
      </c>
      <c r="AD1887" s="136" t="str">
        <f>IF(ISNA(VLOOKUP(AA1887,Sheet2!J:J,1,0)),"//","")</f>
        <v>//</v>
      </c>
      <c r="AF1887" s="94" t="str">
        <f t="shared" si="503"/>
        <v>TIME&gt;</v>
      </c>
      <c r="AG1887" t="b">
        <f t="shared" si="504"/>
        <v>1</v>
      </c>
    </row>
    <row r="1888" spans="1:33">
      <c r="A1888" s="50">
        <f t="shared" si="498"/>
        <v>1888</v>
      </c>
      <c r="B1888" s="49">
        <f t="shared" si="499"/>
        <v>1844</v>
      </c>
      <c r="C1888" s="86" t="s">
        <v>3740</v>
      </c>
      <c r="D1888" s="86" t="s">
        <v>4956</v>
      </c>
      <c r="E1888" s="87" t="s">
        <v>524</v>
      </c>
      <c r="F1888" s="87" t="s">
        <v>4953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4824</v>
      </c>
      <c r="M1888" s="90" t="s">
        <v>4883</v>
      </c>
      <c r="N1888" s="90"/>
      <c r="O1888" s="86" t="s">
        <v>60</v>
      </c>
      <c r="P1888" s="89" t="s">
        <v>4955</v>
      </c>
      <c r="Q1888" s="89"/>
      <c r="R1888"/>
      <c r="S1888" t="str">
        <f t="shared" ref="S1888" si="505">IF(E1888=F1888,"","NOT EQUAL")</f>
        <v>NOT EQUAL</v>
      </c>
      <c r="T1888" t="str">
        <f>IF(ISNA(VLOOKUP(AF1888,#REF!,1)),"//","")</f>
        <v/>
      </c>
      <c r="U1888"/>
      <c r="V1888" t="e">
        <f t="shared" ref="V1888" si="506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07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8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9">B1888</f>
        <v>1844</v>
      </c>
      <c r="AC1888" t="str">
        <f t="shared" ref="AC1888" si="510">P1888</f>
        <v>ITM_CB_FRCSRN</v>
      </c>
      <c r="AD1888" s="136" t="str">
        <f>IF(ISNA(VLOOKUP(AA1888,Sheet2!J:J,1,0)),"//","")</f>
        <v/>
      </c>
      <c r="AF1888" s="94" t="str">
        <f t="shared" ref="AF1888" si="511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2">AA1888=AF1888</f>
        <v>1</v>
      </c>
    </row>
    <row r="1889" spans="1:33">
      <c r="A1889" s="50">
        <f t="shared" si="498"/>
        <v>1889</v>
      </c>
      <c r="B1889" s="49">
        <f t="shared" si="499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4824</v>
      </c>
      <c r="M1889" s="57" t="s">
        <v>4883</v>
      </c>
      <c r="N1889" s="57"/>
      <c r="O1889" s="86" t="s">
        <v>947</v>
      </c>
      <c r="P1889" s="89" t="s">
        <v>3217</v>
      </c>
      <c r="Q1889" s="89"/>
      <c r="R1889"/>
      <c r="S1889" t="str">
        <f t="shared" si="497"/>
        <v>NOT EQUAL</v>
      </c>
      <c r="T1889" t="str">
        <f>IF(ISNA(VLOOKUP(AF1889,#REF!,1)),"//","")</f>
        <v/>
      </c>
      <c r="U1889"/>
      <c r="V1889" t="e">
        <f t="shared" si="500"/>
        <v>#REF!</v>
      </c>
      <c r="W1889" s="81"/>
      <c r="X1889" s="59"/>
      <c r="Y1889" s="59"/>
      <c r="Z1889" s="25" t="str">
        <f t="shared" si="491"/>
        <v/>
      </c>
      <c r="AA1889" s="25" t="str">
        <f t="shared" si="501"/>
        <v/>
      </c>
      <c r="AB1889" s="1">
        <f t="shared" si="492"/>
        <v>1845</v>
      </c>
      <c r="AC1889" t="str">
        <f t="shared" si="502"/>
        <v>ITM_qoppa</v>
      </c>
      <c r="AD1889" s="136" t="str">
        <f>IF(ISNA(VLOOKUP(AA1889,Sheet2!J:J,1,0)),"//","")</f>
        <v/>
      </c>
      <c r="AF1889" s="94" t="str">
        <f t="shared" si="503"/>
        <v/>
      </c>
      <c r="AG1889" t="b">
        <f t="shared" si="504"/>
        <v>1</v>
      </c>
    </row>
    <row r="1890" spans="1:33">
      <c r="A1890" s="50">
        <f t="shared" si="498"/>
        <v>1890</v>
      </c>
      <c r="B1890" s="49">
        <f t="shared" si="499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4824</v>
      </c>
      <c r="M1890" s="57" t="s">
        <v>4883</v>
      </c>
      <c r="N1890" s="57"/>
      <c r="O1890" s="86" t="s">
        <v>947</v>
      </c>
      <c r="P1890" s="89" t="s">
        <v>3218</v>
      </c>
      <c r="Q1890" s="89"/>
      <c r="R1890"/>
      <c r="S1890" t="str">
        <f t="shared" si="497"/>
        <v>NOT EQUAL</v>
      </c>
      <c r="T1890" t="str">
        <f>IF(ISNA(VLOOKUP(AF1890,#REF!,1)),"//","")</f>
        <v/>
      </c>
      <c r="U1890"/>
      <c r="V1890" t="e">
        <f t="shared" si="500"/>
        <v>#REF!</v>
      </c>
      <c r="W1890" s="81"/>
      <c r="X1890" s="59"/>
      <c r="Y1890" s="59"/>
      <c r="Z1890" s="25" t="str">
        <f t="shared" si="491"/>
        <v/>
      </c>
      <c r="AA1890" s="25" t="str">
        <f t="shared" si="501"/>
        <v/>
      </c>
      <c r="AB1890" s="1">
        <f t="shared" si="492"/>
        <v>1846</v>
      </c>
      <c r="AC1890" t="str">
        <f t="shared" si="502"/>
        <v>ITM_digamma</v>
      </c>
      <c r="AD1890" s="136" t="str">
        <f>IF(ISNA(VLOOKUP(AA1890,Sheet2!J:J,1,0)),"//","")</f>
        <v/>
      </c>
      <c r="AF1890" s="94" t="str">
        <f t="shared" si="503"/>
        <v/>
      </c>
      <c r="AG1890" t="b">
        <f t="shared" si="504"/>
        <v>1</v>
      </c>
    </row>
    <row r="1891" spans="1:33">
      <c r="A1891" s="50">
        <f t="shared" si="498"/>
        <v>1891</v>
      </c>
      <c r="B1891" s="49">
        <f t="shared" si="499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4824</v>
      </c>
      <c r="M1891" s="57" t="s">
        <v>4883</v>
      </c>
      <c r="N1891" s="57"/>
      <c r="O1891" s="86" t="s">
        <v>947</v>
      </c>
      <c r="P1891" s="89" t="s">
        <v>3219</v>
      </c>
      <c r="Q1891" s="89"/>
      <c r="R1891"/>
      <c r="S1891" t="str">
        <f t="shared" si="497"/>
        <v>NOT EQUAL</v>
      </c>
      <c r="T1891" t="str">
        <f>IF(ISNA(VLOOKUP(AF1891,#REF!,1)),"//","")</f>
        <v/>
      </c>
      <c r="U1891"/>
      <c r="V1891" t="e">
        <f t="shared" si="500"/>
        <v>#REF!</v>
      </c>
      <c r="W1891" s="81"/>
      <c r="X1891" s="59"/>
      <c r="Y1891" s="59"/>
      <c r="Z1891" s="25" t="str">
        <f t="shared" si="491"/>
        <v/>
      </c>
      <c r="AA1891" s="25" t="str">
        <f t="shared" si="501"/>
        <v/>
      </c>
      <c r="AB1891" s="1">
        <f t="shared" si="492"/>
        <v>1847</v>
      </c>
      <c r="AC1891" t="str">
        <f t="shared" si="502"/>
        <v>ITM_sampi</v>
      </c>
      <c r="AD1891" s="136" t="str">
        <f>IF(ISNA(VLOOKUP(AA1891,Sheet2!J:J,1,0)),"//","")</f>
        <v/>
      </c>
      <c r="AF1891" s="94" t="str">
        <f t="shared" si="503"/>
        <v/>
      </c>
      <c r="AG1891" t="b">
        <f t="shared" si="504"/>
        <v>1</v>
      </c>
    </row>
    <row r="1892" spans="1:33">
      <c r="A1892" s="50">
        <f t="shared" si="498"/>
        <v>1892</v>
      </c>
      <c r="B1892" s="49">
        <f t="shared" si="499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4824</v>
      </c>
      <c r="M1892" s="90" t="s">
        <v>4883</v>
      </c>
      <c r="N1892" s="90"/>
      <c r="O1892" s="86" t="s">
        <v>895</v>
      </c>
      <c r="P1892" s="89" t="s">
        <v>2239</v>
      </c>
      <c r="Q1892" s="89"/>
      <c r="R1892"/>
      <c r="S1892" t="str">
        <f t="shared" si="497"/>
        <v/>
      </c>
      <c r="T1892" t="str">
        <f>IF(ISNA(VLOOKUP(AF1892,#REF!,1)),"//","")</f>
        <v/>
      </c>
      <c r="U1892"/>
      <c r="V1892" t="e">
        <f t="shared" si="500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1"/>
        <v>"COMPLEX"</v>
      </c>
      <c r="AA1892" s="25" t="str">
        <f t="shared" si="501"/>
        <v>COMPLEX</v>
      </c>
      <c r="AB1892" s="1">
        <f t="shared" si="492"/>
        <v>1848</v>
      </c>
      <c r="AC1892" t="str">
        <f t="shared" si="502"/>
        <v>KEY_COMPLEX</v>
      </c>
      <c r="AD1892" s="136" t="str">
        <f>IF(ISNA(VLOOKUP(AA1892,Sheet2!J:J,1,0)),"//","")</f>
        <v/>
      </c>
      <c r="AF1892" s="94" t="str">
        <f t="shared" si="503"/>
        <v>COMPLEX</v>
      </c>
      <c r="AG1892" t="b">
        <f t="shared" si="504"/>
        <v>1</v>
      </c>
    </row>
    <row r="1893" spans="1:33">
      <c r="A1893" s="50">
        <f t="shared" si="498"/>
        <v>1893</v>
      </c>
      <c r="B1893" s="49">
        <f t="shared" si="499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4824</v>
      </c>
      <c r="M1893" s="90" t="s">
        <v>4883</v>
      </c>
      <c r="N1893" s="90"/>
      <c r="O1893" s="86" t="s">
        <v>2262</v>
      </c>
      <c r="P1893" s="89" t="s">
        <v>2369</v>
      </c>
      <c r="Q1893" s="89"/>
      <c r="R1893"/>
      <c r="S1893" t="str">
        <f t="shared" si="497"/>
        <v>NOT EQUAL</v>
      </c>
      <c r="T1893" t="str">
        <f>IF(ISNA(VLOOKUP(AF1893,#REF!,1)),"//","")</f>
        <v/>
      </c>
      <c r="U1893"/>
      <c r="V1893" t="e">
        <f t="shared" si="500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1"/>
        <v>STD_RIGHT_ARROW "POLAR"</v>
      </c>
      <c r="AA1893" s="25" t="str">
        <f t="shared" si="501"/>
        <v>&gt;POLAR</v>
      </c>
      <c r="AB1893" s="1">
        <f t="shared" si="492"/>
        <v>1849</v>
      </c>
      <c r="AC1893" t="str">
        <f t="shared" si="502"/>
        <v>ITM_toPOL2</v>
      </c>
      <c r="AD1893" s="136" t="str">
        <f>IF(ISNA(VLOOKUP(AA1893,Sheet2!J:J,1,0)),"//","")</f>
        <v/>
      </c>
      <c r="AF1893" s="94" t="str">
        <f t="shared" si="503"/>
        <v>&gt;POLAR</v>
      </c>
      <c r="AG1893" t="b">
        <f t="shared" si="504"/>
        <v>1</v>
      </c>
    </row>
    <row r="1894" spans="1:33">
      <c r="A1894" s="50">
        <f t="shared" si="498"/>
        <v>1894</v>
      </c>
      <c r="B1894" s="49">
        <f t="shared" si="499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4824</v>
      </c>
      <c r="M1894" s="90" t="s">
        <v>4883</v>
      </c>
      <c r="N1894" s="90"/>
      <c r="O1894" s="86" t="s">
        <v>2263</v>
      </c>
      <c r="P1894" s="89" t="s">
        <v>2370</v>
      </c>
      <c r="Q1894" s="89"/>
      <c r="R1894"/>
      <c r="S1894" t="str">
        <f t="shared" si="497"/>
        <v>NOT EQUAL</v>
      </c>
      <c r="T1894" t="str">
        <f>IF(ISNA(VLOOKUP(AF1894,#REF!,1)),"//","")</f>
        <v/>
      </c>
      <c r="U1894"/>
      <c r="V1894" t="e">
        <f t="shared" si="500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1"/>
        <v>STD_RIGHT_ARROW "RECT"</v>
      </c>
      <c r="AA1894" s="25" t="str">
        <f t="shared" si="501"/>
        <v>&gt;RECT</v>
      </c>
      <c r="AB1894" s="1">
        <f t="shared" si="492"/>
        <v>1850</v>
      </c>
      <c r="AC1894" t="str">
        <f t="shared" si="502"/>
        <v>ITM_toREC2</v>
      </c>
      <c r="AD1894" s="136" t="str">
        <f>IF(ISNA(VLOOKUP(AA1894,Sheet2!J:J,1,0)),"//","")</f>
        <v/>
      </c>
      <c r="AF1894" s="94" t="str">
        <f t="shared" si="503"/>
        <v>&gt;RECT</v>
      </c>
      <c r="AG1894" t="b">
        <f t="shared" si="504"/>
        <v>1</v>
      </c>
    </row>
    <row r="1895" spans="1:33">
      <c r="A1895" s="50">
        <f t="shared" si="498"/>
        <v>1895</v>
      </c>
      <c r="B1895" s="49">
        <f t="shared" si="499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4824</v>
      </c>
      <c r="M1895" s="90" t="s">
        <v>4883</v>
      </c>
      <c r="N1895" s="90"/>
      <c r="O1895" s="86"/>
      <c r="P1895" s="89" t="s">
        <v>2634</v>
      </c>
      <c r="Q1895" s="89"/>
      <c r="R1895"/>
      <c r="S1895" t="str">
        <f t="shared" si="497"/>
        <v>NOT EQUAL</v>
      </c>
      <c r="T1895" t="str">
        <f>IF(ISNA(VLOOKUP(AF1895,#REF!,1)),"//","")</f>
        <v/>
      </c>
      <c r="U1895"/>
      <c r="V1895" t="e">
        <f t="shared" si="500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1"/>
        <v>"ERPN"</v>
      </c>
      <c r="AA1895" s="25" t="str">
        <f t="shared" si="501"/>
        <v>ERPN</v>
      </c>
      <c r="AB1895" s="1">
        <f t="shared" si="492"/>
        <v>1851</v>
      </c>
      <c r="AC1895" t="str">
        <f t="shared" si="502"/>
        <v>ITM_eRPN_ON</v>
      </c>
      <c r="AD1895" s="136" t="str">
        <f>IF(ISNA(VLOOKUP(AA1895,Sheet2!J:J,1,0)),"//","")</f>
        <v/>
      </c>
      <c r="AF1895" s="94" t="str">
        <f t="shared" si="503"/>
        <v>ERPN</v>
      </c>
      <c r="AG1895" t="b">
        <f t="shared" si="504"/>
        <v>1</v>
      </c>
    </row>
    <row r="1896" spans="1:33">
      <c r="A1896" s="50">
        <f t="shared" si="498"/>
        <v>1896</v>
      </c>
      <c r="B1896" s="49">
        <f t="shared" si="499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4824</v>
      </c>
      <c r="M1896" s="90" t="s">
        <v>4883</v>
      </c>
      <c r="N1896" s="90"/>
      <c r="O1896" s="86"/>
      <c r="P1896" s="89" t="s">
        <v>2635</v>
      </c>
      <c r="Q1896" s="89"/>
      <c r="R1896"/>
      <c r="S1896" t="str">
        <f t="shared" si="497"/>
        <v>NOT EQUAL</v>
      </c>
      <c r="T1896" t="str">
        <f>IF(ISNA(VLOOKUP(AF1896,#REF!,1)),"//","")</f>
        <v/>
      </c>
      <c r="U1896"/>
      <c r="V1896" t="e">
        <f t="shared" si="500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1"/>
        <v>"RPN"</v>
      </c>
      <c r="AA1896" s="25" t="str">
        <f t="shared" si="501"/>
        <v>RPN</v>
      </c>
      <c r="AB1896" s="1">
        <f t="shared" si="492"/>
        <v>1852</v>
      </c>
      <c r="AC1896" t="str">
        <f t="shared" si="502"/>
        <v>ITM_eRPN_OFF</v>
      </c>
      <c r="AD1896" s="136" t="str">
        <f>IF(ISNA(VLOOKUP(AA1896,Sheet2!J:J,1,0)),"//","")</f>
        <v/>
      </c>
      <c r="AF1896" s="94" t="str">
        <f t="shared" si="503"/>
        <v>RPN</v>
      </c>
      <c r="AG1896" t="b">
        <f t="shared" si="504"/>
        <v>1</v>
      </c>
    </row>
    <row r="1897" spans="1:33">
      <c r="A1897" s="50">
        <f t="shared" si="498"/>
        <v>1897</v>
      </c>
      <c r="B1897" s="49">
        <f t="shared" si="499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4824</v>
      </c>
      <c r="M1897" s="90" t="s">
        <v>4883</v>
      </c>
      <c r="N1897" s="90"/>
      <c r="O1897" s="86" t="s">
        <v>927</v>
      </c>
      <c r="P1897" s="89" t="s">
        <v>2200</v>
      </c>
      <c r="Q1897" s="89"/>
      <c r="R1897"/>
      <c r="S1897" t="str">
        <f t="shared" si="497"/>
        <v/>
      </c>
      <c r="T1897" t="str">
        <f>IF(ISNA(VLOOKUP(AF1897,#REF!,1)),"//","")</f>
        <v/>
      </c>
      <c r="U1897"/>
      <c r="V1897" t="e">
        <f t="shared" si="500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1"/>
        <v/>
      </c>
      <c r="AA1897" s="25" t="str">
        <f t="shared" si="501"/>
        <v/>
      </c>
      <c r="AB1897" s="1">
        <f t="shared" si="492"/>
        <v>1853</v>
      </c>
      <c r="AC1897" t="str">
        <f t="shared" si="502"/>
        <v>ITM_ERPN</v>
      </c>
      <c r="AD1897" s="136" t="str">
        <f>IF(ISNA(VLOOKUP(AA1897,Sheet2!J:J,1,0)),"//","")</f>
        <v/>
      </c>
      <c r="AF1897" s="94" t="str">
        <f t="shared" si="503"/>
        <v/>
      </c>
      <c r="AG1897" t="b">
        <f t="shared" si="504"/>
        <v>1</v>
      </c>
    </row>
    <row r="1898" spans="1:33">
      <c r="A1898" s="50">
        <f t="shared" si="498"/>
        <v>1898</v>
      </c>
      <c r="B1898" s="49">
        <f t="shared" si="499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4824</v>
      </c>
      <c r="M1898" s="90" t="s">
        <v>4883</v>
      </c>
      <c r="N1898" s="90"/>
      <c r="O1898" s="86" t="s">
        <v>929</v>
      </c>
      <c r="P1898" s="89" t="s">
        <v>2201</v>
      </c>
      <c r="Q1898" s="89"/>
      <c r="R1898"/>
      <c r="S1898" t="str">
        <f t="shared" si="497"/>
        <v/>
      </c>
      <c r="T1898" t="str">
        <f>IF(ISNA(VLOOKUP(AF1898,#REF!,1)),"//","")</f>
        <v/>
      </c>
      <c r="U1898"/>
      <c r="V1898" t="e">
        <f t="shared" si="500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1"/>
        <v/>
      </c>
      <c r="AA1898" s="25" t="str">
        <f t="shared" si="501"/>
        <v/>
      </c>
      <c r="AB1898" s="1">
        <f t="shared" si="492"/>
        <v>1854</v>
      </c>
      <c r="AC1898" t="str">
        <f t="shared" si="502"/>
        <v>ITM_HOMEx3</v>
      </c>
      <c r="AD1898" s="136" t="str">
        <f>IF(ISNA(VLOOKUP(AA1898,Sheet2!J:J,1,0)),"//","")</f>
        <v/>
      </c>
      <c r="AF1898" s="94" t="str">
        <f t="shared" si="503"/>
        <v/>
      </c>
      <c r="AG1898" t="b">
        <f t="shared" si="504"/>
        <v>1</v>
      </c>
    </row>
    <row r="1899" spans="1:33">
      <c r="A1899" s="50">
        <f t="shared" si="498"/>
        <v>1899</v>
      </c>
      <c r="B1899" s="49">
        <f t="shared" si="499"/>
        <v>1855</v>
      </c>
      <c r="C1899" s="86" t="s">
        <v>3740</v>
      </c>
      <c r="D1899" s="86" t="s">
        <v>930</v>
      </c>
      <c r="E1899" s="87" t="s">
        <v>524</v>
      </c>
      <c r="F1899" s="87" t="s">
        <v>5209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4824</v>
      </c>
      <c r="M1899" s="90" t="s">
        <v>4883</v>
      </c>
      <c r="N1899" s="90"/>
      <c r="O1899" s="86" t="s">
        <v>931</v>
      </c>
      <c r="P1899" s="89" t="s">
        <v>2202</v>
      </c>
      <c r="Q1899" s="89"/>
      <c r="R1899"/>
      <c r="S1899" t="str">
        <f t="shared" si="497"/>
        <v>NOT EQUAL</v>
      </c>
      <c r="T1899" t="str">
        <f>IF(ISNA(VLOOKUP(AF1899,#REF!,1)),"//","")</f>
        <v/>
      </c>
      <c r="U1899"/>
      <c r="V1899" t="e">
        <f t="shared" si="500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1"/>
        <v/>
      </c>
      <c r="AA1899" s="25" t="str">
        <f t="shared" si="501"/>
        <v/>
      </c>
      <c r="AB1899" s="1">
        <f t="shared" si="492"/>
        <v>1855</v>
      </c>
      <c r="AC1899" t="str">
        <f t="shared" si="502"/>
        <v>ITM_SHTIM</v>
      </c>
      <c r="AD1899" s="136" t="str">
        <f>IF(ISNA(VLOOKUP(AA1899,Sheet2!J:J,1,0)),"//","")</f>
        <v/>
      </c>
      <c r="AF1899" s="94" t="str">
        <f t="shared" si="503"/>
        <v/>
      </c>
      <c r="AG1899" t="b">
        <f t="shared" si="504"/>
        <v>1</v>
      </c>
    </row>
    <row r="1900" spans="1:33">
      <c r="A1900" s="50">
        <f t="shared" si="498"/>
        <v>1900</v>
      </c>
      <c r="B1900" s="49">
        <f t="shared" si="499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4824</v>
      </c>
      <c r="M1900" s="90" t="s">
        <v>4883</v>
      </c>
      <c r="N1900" s="90"/>
      <c r="O1900" s="86" t="s">
        <v>60</v>
      </c>
      <c r="P1900" s="89" t="s">
        <v>2217</v>
      </c>
      <c r="Q1900" s="89"/>
      <c r="R1900"/>
      <c r="S1900" t="str">
        <f t="shared" si="497"/>
        <v>NOT EQUAL</v>
      </c>
      <c r="T1900" t="str">
        <f>IF(ISNA(VLOOKUP(AF1900,#REF!,1)),"//","")</f>
        <v/>
      </c>
      <c r="U1900"/>
      <c r="V1900" t="e">
        <f t="shared" si="500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1"/>
        <v/>
      </c>
      <c r="AA1900" s="25" t="str">
        <f t="shared" si="501"/>
        <v/>
      </c>
      <c r="AB1900" s="1">
        <f t="shared" si="492"/>
        <v>1856</v>
      </c>
      <c r="AC1900" t="str">
        <f t="shared" si="502"/>
        <v>ITM_CB_CPXRES</v>
      </c>
      <c r="AD1900" s="136" t="str">
        <f>IF(ISNA(VLOOKUP(AA1900,Sheet2!J:J,1,0)),"//","")</f>
        <v/>
      </c>
      <c r="AF1900" s="94" t="str">
        <f t="shared" si="503"/>
        <v/>
      </c>
      <c r="AG1900" t="b">
        <f t="shared" si="504"/>
        <v>1</v>
      </c>
    </row>
    <row r="1901" spans="1:33">
      <c r="A1901" s="50">
        <f t="shared" si="498"/>
        <v>1901</v>
      </c>
      <c r="B1901" s="49">
        <f t="shared" si="499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4824</v>
      </c>
      <c r="M1901" s="90" t="s">
        <v>4883</v>
      </c>
      <c r="N1901" s="90"/>
      <c r="O1901" s="86" t="s">
        <v>60</v>
      </c>
      <c r="P1901" s="89" t="s">
        <v>2218</v>
      </c>
      <c r="Q1901" s="89"/>
      <c r="R1901"/>
      <c r="S1901" t="str">
        <f t="shared" si="497"/>
        <v>NOT EQUAL</v>
      </c>
      <c r="T1901" t="str">
        <f>IF(ISNA(VLOOKUP(AF1901,#REF!,1)),"//","")</f>
        <v/>
      </c>
      <c r="U1901"/>
      <c r="V1901" t="e">
        <f t="shared" si="500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1"/>
        <v/>
      </c>
      <c r="AA1901" s="25" t="str">
        <f t="shared" si="501"/>
        <v/>
      </c>
      <c r="AB1901" s="1">
        <f t="shared" si="492"/>
        <v>1857</v>
      </c>
      <c r="AC1901" t="str">
        <f t="shared" si="502"/>
        <v>ITM_CB_LEADING_ZERO</v>
      </c>
      <c r="AD1901" s="136" t="str">
        <f>IF(ISNA(VLOOKUP(AA1901,Sheet2!J:J,1,0)),"//","")</f>
        <v/>
      </c>
      <c r="AF1901" s="94" t="str">
        <f t="shared" si="503"/>
        <v/>
      </c>
      <c r="AG1901" t="b">
        <f t="shared" si="504"/>
        <v>1</v>
      </c>
    </row>
    <row r="1902" spans="1:33">
      <c r="A1902" s="50">
        <f t="shared" si="498"/>
        <v>1902</v>
      </c>
      <c r="B1902" s="49">
        <f t="shared" si="499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4824</v>
      </c>
      <c r="M1902" s="214" t="s">
        <v>4883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497"/>
        <v>NOT EQUAL</v>
      </c>
      <c r="T1902" t="str">
        <f>IF(ISNA(VLOOKUP(AF1902,#REF!,1)),"//","")</f>
        <v/>
      </c>
      <c r="U1902"/>
      <c r="V1902" t="e">
        <f t="shared" si="500"/>
        <v>#REF!</v>
      </c>
      <c r="W1902" s="2" t="s">
        <v>2700</v>
      </c>
      <c r="X1902" s="102" t="s">
        <v>2611</v>
      </c>
      <c r="Y1902" s="102"/>
      <c r="Z1902" s="25" t="str">
        <f t="shared" si="491"/>
        <v/>
      </c>
      <c r="AA1902" s="25" t="str">
        <f t="shared" si="501"/>
        <v/>
      </c>
      <c r="AB1902" s="1">
        <f t="shared" si="492"/>
        <v>1858</v>
      </c>
      <c r="AC1902" t="str">
        <f t="shared" si="502"/>
        <v>CHR_case</v>
      </c>
      <c r="AD1902" s="136" t="str">
        <f>IF(ISNA(VLOOKUP(AA1902,Sheet2!J:J,1,0)),"//","")</f>
        <v/>
      </c>
      <c r="AF1902" s="94" t="str">
        <f t="shared" si="503"/>
        <v/>
      </c>
      <c r="AG1902" t="b">
        <f t="shared" si="504"/>
        <v>1</v>
      </c>
    </row>
    <row r="1903" spans="1:33">
      <c r="A1903" s="50">
        <f t="shared" si="498"/>
        <v>1903</v>
      </c>
      <c r="B1903" s="49">
        <f t="shared" si="499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4824</v>
      </c>
      <c r="M1903" s="90" t="s">
        <v>4883</v>
      </c>
      <c r="N1903" s="90"/>
      <c r="O1903" s="86" t="s">
        <v>927</v>
      </c>
      <c r="P1903" s="89" t="s">
        <v>2222</v>
      </c>
      <c r="Q1903" s="89"/>
      <c r="R1903"/>
      <c r="S1903" t="str">
        <f t="shared" si="497"/>
        <v>NOT EQUAL</v>
      </c>
      <c r="T1903" t="str">
        <f>IF(ISNA(VLOOKUP(AF1903,#REF!,1)),"//","")</f>
        <v/>
      </c>
      <c r="U1903"/>
      <c r="V1903" t="e">
        <f t="shared" si="500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1"/>
        <v/>
      </c>
      <c r="AA1903" s="25" t="str">
        <f t="shared" si="501"/>
        <v/>
      </c>
      <c r="AB1903" s="1">
        <f t="shared" si="492"/>
        <v>1859</v>
      </c>
      <c r="AC1903" t="str">
        <f t="shared" si="502"/>
        <v>ITM_BASE_HOME</v>
      </c>
      <c r="AD1903" s="136" t="str">
        <f>IF(ISNA(VLOOKUP(AA1903,Sheet2!J:J,1,0)),"//","")</f>
        <v/>
      </c>
      <c r="AF1903" s="94" t="str">
        <f t="shared" si="503"/>
        <v/>
      </c>
      <c r="AG1903" t="b">
        <f t="shared" si="504"/>
        <v>1</v>
      </c>
    </row>
    <row r="1904" spans="1:33" s="17" customFormat="1">
      <c r="A1904" s="50">
        <f t="shared" si="498"/>
        <v>1904</v>
      </c>
      <c r="B1904" s="49">
        <f t="shared" si="499"/>
        <v>1860</v>
      </c>
      <c r="C1904" s="95" t="s">
        <v>3796</v>
      </c>
      <c r="D1904" s="95" t="s">
        <v>7</v>
      </c>
      <c r="E1904" s="115" t="str">
        <f t="shared" ref="E1904" si="513">CHAR(34)&amp;IF(B1904&lt;10,"000",IF(B1904&lt;100,"00",IF(B1904&lt;1000,"0","")))&amp;$B1904&amp;CHAR(34)</f>
        <v>"1860"</v>
      </c>
      <c r="F1904" s="96" t="str">
        <f t="shared" ref="F1904" si="514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4824</v>
      </c>
      <c r="M1904" s="57" t="s">
        <v>4883</v>
      </c>
      <c r="P1904" s="116" t="str">
        <f t="shared" ref="P1904" si="515">"ITM_"&amp;IF(B1904&lt;10,"000",IF(B1904&lt;100,"00",IF(B1904&lt;1000,"0","")))&amp;$B1904</f>
        <v>ITM_1860</v>
      </c>
      <c r="Q1904" s="16"/>
      <c r="S1904" s="17" t="str">
        <f t="shared" si="497"/>
        <v/>
      </c>
      <c r="T1904" s="17" t="str">
        <f>IF(ISNA(VLOOKUP(AF1904,#REF!,1)),"//","")</f>
        <v/>
      </c>
      <c r="V1904" t="e">
        <f t="shared" si="500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1"/>
        <v/>
      </c>
      <c r="AA1904" s="25" t="str">
        <f t="shared" si="501"/>
        <v/>
      </c>
      <c r="AB1904" s="1">
        <f t="shared" si="492"/>
        <v>1860</v>
      </c>
      <c r="AC1904" t="str">
        <f t="shared" si="502"/>
        <v>ITM_1860</v>
      </c>
      <c r="AD1904" s="136" t="str">
        <f>IF(ISNA(VLOOKUP(AA1904,Sheet2!J:J,1,0)),"//","")</f>
        <v/>
      </c>
      <c r="AF1904" s="94" t="str">
        <f t="shared" si="503"/>
        <v/>
      </c>
      <c r="AG1904" t="b">
        <f t="shared" si="504"/>
        <v>1</v>
      </c>
    </row>
    <row r="1905" spans="1:33">
      <c r="A1905" s="50">
        <f t="shared" si="498"/>
        <v>1905</v>
      </c>
      <c r="B1905" s="49">
        <f t="shared" si="499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4824</v>
      </c>
      <c r="M1905" s="90" t="s">
        <v>4883</v>
      </c>
      <c r="N1905" s="90"/>
      <c r="O1905" s="86" t="s">
        <v>2326</v>
      </c>
      <c r="P1905" s="89" t="s">
        <v>2327</v>
      </c>
      <c r="Q1905" s="89"/>
      <c r="R1905"/>
      <c r="S1905" t="str">
        <f t="shared" si="497"/>
        <v>NOT EQUAL</v>
      </c>
      <c r="T1905" t="str">
        <f>IF(ISNA(VLOOKUP(AF1905,#REF!,1)),"//","")</f>
        <v/>
      </c>
      <c r="U1905"/>
      <c r="V1905" t="e">
        <f t="shared" si="500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16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1"/>
        <v/>
      </c>
      <c r="AB1905" s="1">
        <f t="shared" ref="AB1905:AB1968" si="517">B1905</f>
        <v>1861</v>
      </c>
      <c r="AC1905" t="str">
        <f t="shared" si="502"/>
        <v>ITM_H_SUMRY</v>
      </c>
      <c r="AD1905" s="136" t="str">
        <f>IF(ISNA(VLOOKUP(AA1905,Sheet2!J:J,1,0)),"//","")</f>
        <v/>
      </c>
      <c r="AF1905" s="94" t="str">
        <f t="shared" si="503"/>
        <v/>
      </c>
      <c r="AG1905" t="b">
        <f t="shared" si="504"/>
        <v>1</v>
      </c>
    </row>
    <row r="1906" spans="1:33" s="119" customFormat="1">
      <c r="A1906" s="50">
        <f t="shared" si="498"/>
        <v>1906</v>
      </c>
      <c r="B1906" s="49">
        <f t="shared" si="499"/>
        <v>1862</v>
      </c>
      <c r="C1906" s="55" t="s">
        <v>5258</v>
      </c>
      <c r="D1906" s="55" t="s">
        <v>7</v>
      </c>
      <c r="E1906" s="74" t="s">
        <v>5260</v>
      </c>
      <c r="F1906" s="74" t="s">
        <v>5260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4824</v>
      </c>
      <c r="M1906" s="245" t="s">
        <v>4881</v>
      </c>
      <c r="N1906" s="245"/>
      <c r="O1906" s="245"/>
      <c r="P1906" s="79" t="s">
        <v>5263</v>
      </c>
      <c r="Q1906" s="246"/>
      <c r="S1906" s="119" t="str">
        <f t="shared" si="497"/>
        <v/>
      </c>
      <c r="T1906" s="119" t="str">
        <f>IF(ISNA(VLOOKUP(AF1906,#REF!,1)),"//","")</f>
        <v/>
      </c>
      <c r="V1906" s="119" t="e">
        <f t="shared" si="500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6"/>
        <v>"DT" STD_RIGHT_ARROW "J"</v>
      </c>
      <c r="AA1906" s="119" t="str">
        <f t="shared" si="501"/>
        <v>DT&gt;J</v>
      </c>
      <c r="AB1906" s="248">
        <f t="shared" si="517"/>
        <v>1862</v>
      </c>
      <c r="AC1906" s="119" t="str">
        <f t="shared" si="502"/>
        <v>ITM_DTtoJ</v>
      </c>
      <c r="AD1906" s="249" t="str">
        <f>IF(ISNA(VLOOKUP(AA1906,Sheet2!J:J,1,0)),"//","")</f>
        <v>//</v>
      </c>
      <c r="AF1906" s="250" t="str">
        <f t="shared" si="503"/>
        <v>DT&gt;J</v>
      </c>
      <c r="AG1906" s="119" t="b">
        <f t="shared" si="504"/>
        <v>1</v>
      </c>
    </row>
    <row r="1907" spans="1:33">
      <c r="A1907" s="50">
        <f t="shared" si="498"/>
        <v>1907</v>
      </c>
      <c r="B1907" s="49">
        <f t="shared" si="499"/>
        <v>1863</v>
      </c>
      <c r="C1907" s="53" t="s">
        <v>5259</v>
      </c>
      <c r="D1907" s="53" t="s">
        <v>7</v>
      </c>
      <c r="E1907" s="58" t="s">
        <v>5261</v>
      </c>
      <c r="F1907" s="58" t="s">
        <v>5261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4824</v>
      </c>
      <c r="M1907" s="57" t="s">
        <v>4881</v>
      </c>
      <c r="N1907" s="57"/>
      <c r="O1907" s="57"/>
      <c r="P1907" s="56" t="s">
        <v>5262</v>
      </c>
      <c r="Q1907" s="13"/>
      <c r="R1907"/>
      <c r="S1907" t="str">
        <f t="shared" si="497"/>
        <v/>
      </c>
      <c r="T1907" t="str">
        <f>IF(ISNA(VLOOKUP(AF1907,#REF!,1)),"//","")</f>
        <v/>
      </c>
      <c r="U1907"/>
      <c r="V1907" t="e">
        <f t="shared" si="500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6"/>
        <v>"J" STD_RIGHT_ARROW "DT"</v>
      </c>
      <c r="AA1907" s="25" t="str">
        <f t="shared" si="501"/>
        <v>J&gt;DT</v>
      </c>
      <c r="AB1907" s="1">
        <f t="shared" si="517"/>
        <v>1863</v>
      </c>
      <c r="AC1907" t="str">
        <f t="shared" si="502"/>
        <v>ITM_JtoDT</v>
      </c>
      <c r="AD1907" s="136" t="str">
        <f>IF(ISNA(VLOOKUP(AA1907,Sheet2!J:J,1,0)),"//","")</f>
        <v>//</v>
      </c>
      <c r="AF1907" s="94" t="str">
        <f t="shared" si="503"/>
        <v>J&gt;DT</v>
      </c>
      <c r="AG1907" t="b">
        <f t="shared" si="504"/>
        <v>1</v>
      </c>
    </row>
    <row r="1908" spans="1:33">
      <c r="A1908" s="50">
        <f t="shared" si="498"/>
        <v>1908</v>
      </c>
      <c r="B1908" s="49">
        <f t="shared" si="499"/>
        <v>1864</v>
      </c>
      <c r="C1908" s="86" t="s">
        <v>5211</v>
      </c>
      <c r="D1908" s="86" t="s">
        <v>7</v>
      </c>
      <c r="E1908" s="87" t="s">
        <v>5230</v>
      </c>
      <c r="F1908" s="87" t="s">
        <v>5230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4824</v>
      </c>
      <c r="M1908" s="90" t="s">
        <v>4883</v>
      </c>
      <c r="N1908" s="90"/>
      <c r="O1908" s="86" t="s">
        <v>942</v>
      </c>
      <c r="P1908" s="89" t="s">
        <v>5212</v>
      </c>
      <c r="Q1908" s="89"/>
      <c r="R1908"/>
      <c r="S1908" t="str">
        <f t="shared" si="497"/>
        <v/>
      </c>
      <c r="T1908" t="str">
        <f>IF(ISNA(VLOOKUP(AF1908,#REF!,1)),"//","")</f>
        <v/>
      </c>
      <c r="U1908"/>
      <c r="V1908" t="e">
        <f t="shared" ref="V1908" si="518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19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0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1">B1908</f>
        <v>1864</v>
      </c>
      <c r="AC1908" t="str">
        <f t="shared" ref="AC1908" si="522">P1908</f>
        <v>ITM_DSPCYCLE</v>
      </c>
      <c r="AD1908" s="136" t="str">
        <f>IF(ISNA(VLOOKUP(AA1908,Sheet2!J:J,1,0)),"//","")</f>
        <v>//</v>
      </c>
      <c r="AF1908" s="94" t="str">
        <f t="shared" ref="AF1908" si="523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4">AA1908=AF1908</f>
        <v>1</v>
      </c>
    </row>
    <row r="1909" spans="1:33" s="46" customFormat="1">
      <c r="A1909" s="50">
        <f t="shared" si="498"/>
        <v>1909</v>
      </c>
      <c r="B1909" s="49">
        <f t="shared" si="499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4824</v>
      </c>
      <c r="M1909" s="90" t="s">
        <v>4883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0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16"/>
        <v/>
      </c>
      <c r="AA1909" s="25" t="str">
        <f t="shared" si="501"/>
        <v/>
      </c>
      <c r="AB1909" s="1">
        <f t="shared" si="517"/>
        <v>1865</v>
      </c>
      <c r="AC1909" t="str">
        <f t="shared" si="502"/>
        <v>ITM_LARGELI</v>
      </c>
      <c r="AD1909" s="136" t="str">
        <f>IF(ISNA(VLOOKUP(AA1909,Sheet2!J:J,1,0)),"//","")</f>
        <v/>
      </c>
      <c r="AF1909" s="94" t="str">
        <f t="shared" si="503"/>
        <v/>
      </c>
      <c r="AG1909" t="b">
        <f t="shared" si="504"/>
        <v>1</v>
      </c>
    </row>
    <row r="1910" spans="1:33">
      <c r="A1910" s="50">
        <f t="shared" si="498"/>
        <v>1910</v>
      </c>
      <c r="B1910" s="49">
        <f t="shared" si="499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4824</v>
      </c>
      <c r="M1910" s="90" t="s">
        <v>4883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5">IF(E1910=F1910,"","NOT EQUAL")</f>
        <v/>
      </c>
      <c r="T1910" t="str">
        <f>IF(ISNA(VLOOKUP(AF1910,#REF!,1)),"//","")</f>
        <v/>
      </c>
      <c r="U1910"/>
      <c r="V1910" t="e">
        <f t="shared" si="500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16"/>
        <v>"SIG"</v>
      </c>
      <c r="AA1910" s="25" t="str">
        <f t="shared" si="501"/>
        <v>SIG</v>
      </c>
      <c r="AB1910" s="1">
        <f t="shared" si="517"/>
        <v>1866</v>
      </c>
      <c r="AC1910" t="str">
        <f t="shared" si="502"/>
        <v>ITM_SIGFIG</v>
      </c>
      <c r="AD1910" s="136" t="str">
        <f>IF(ISNA(VLOOKUP(AA1910,Sheet2!J:J,1,0)),"//","")</f>
        <v/>
      </c>
      <c r="AF1910" s="94" t="str">
        <f t="shared" si="503"/>
        <v>SIG</v>
      </c>
      <c r="AG1910" t="b">
        <f t="shared" si="504"/>
        <v>1</v>
      </c>
    </row>
    <row r="1911" spans="1:33">
      <c r="A1911" s="50">
        <f t="shared" si="498"/>
        <v>1911</v>
      </c>
      <c r="B1911" s="49">
        <f t="shared" si="499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4824</v>
      </c>
      <c r="M1911" s="90" t="s">
        <v>4883</v>
      </c>
      <c r="N1911" s="90"/>
      <c r="O1911" s="86" t="s">
        <v>942</v>
      </c>
      <c r="P1911" s="89" t="s">
        <v>2215</v>
      </c>
      <c r="Q1911" s="89"/>
      <c r="R1911"/>
      <c r="S1911" t="str">
        <f t="shared" si="525"/>
        <v/>
      </c>
      <c r="T1911" t="str">
        <f>IF(ISNA(VLOOKUP(AF1911,#REF!,1)),"//","")</f>
        <v/>
      </c>
      <c r="U1911"/>
      <c r="V1911" t="e">
        <f t="shared" si="500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16"/>
        <v>"UNIT"</v>
      </c>
      <c r="AA1911" s="25" t="str">
        <f t="shared" si="501"/>
        <v>UNIT</v>
      </c>
      <c r="AB1911" s="1">
        <f t="shared" si="517"/>
        <v>1867</v>
      </c>
      <c r="AC1911" t="str">
        <f t="shared" si="502"/>
        <v>ITM_UNIT</v>
      </c>
      <c r="AD1911" s="136" t="str">
        <f>IF(ISNA(VLOOKUP(AA1911,Sheet2!J:J,1,0)),"//","")</f>
        <v>//</v>
      </c>
      <c r="AF1911" s="94" t="str">
        <f t="shared" si="503"/>
        <v>UNIT</v>
      </c>
      <c r="AG1911" t="b">
        <f t="shared" si="504"/>
        <v>1</v>
      </c>
    </row>
    <row r="1912" spans="1:33">
      <c r="A1912" s="50">
        <f t="shared" si="498"/>
        <v>1912</v>
      </c>
      <c r="B1912" s="49">
        <f t="shared" si="499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4824</v>
      </c>
      <c r="M1912" s="90" t="s">
        <v>4883</v>
      </c>
      <c r="N1912" s="90"/>
      <c r="O1912" s="86"/>
      <c r="P1912" s="89" t="s">
        <v>2605</v>
      </c>
      <c r="Q1912" s="89"/>
      <c r="R1912"/>
      <c r="S1912" t="str">
        <f t="shared" si="525"/>
        <v/>
      </c>
      <c r="T1912" t="str">
        <f>IF(ISNA(VLOOKUP(AF1912,#REF!,1)),"//","")</f>
        <v/>
      </c>
      <c r="U1912"/>
      <c r="V1912" t="e">
        <f t="shared" si="500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16"/>
        <v>"ROUND"</v>
      </c>
      <c r="AA1912" s="25" t="str">
        <f t="shared" si="501"/>
        <v>ROUND</v>
      </c>
      <c r="AB1912" s="1">
        <f t="shared" si="517"/>
        <v>1868</v>
      </c>
      <c r="AC1912" t="str">
        <f t="shared" si="502"/>
        <v>ITM_ROUND2</v>
      </c>
      <c r="AD1912" s="136" t="str">
        <f>IF(ISNA(VLOOKUP(AA1912,Sheet2!J:J,1,0)),"//","")</f>
        <v/>
      </c>
      <c r="AF1912" s="94" t="str">
        <f t="shared" si="503"/>
        <v>ROUND</v>
      </c>
      <c r="AG1912" t="b">
        <f t="shared" si="504"/>
        <v>1</v>
      </c>
    </row>
    <row r="1913" spans="1:33">
      <c r="A1913" s="50">
        <f t="shared" si="498"/>
        <v>1913</v>
      </c>
      <c r="B1913" s="49">
        <f t="shared" si="499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4824</v>
      </c>
      <c r="M1913" s="90" t="s">
        <v>4883</v>
      </c>
      <c r="N1913" s="90"/>
      <c r="O1913" s="90"/>
      <c r="P1913" s="89" t="s">
        <v>2604</v>
      </c>
      <c r="Q1913" s="89"/>
      <c r="R1913"/>
      <c r="S1913" t="str">
        <f t="shared" si="525"/>
        <v/>
      </c>
      <c r="T1913" t="str">
        <f>IF(ISNA(VLOOKUP(AF1913,#REF!,1)),"//","")</f>
        <v/>
      </c>
      <c r="U1913"/>
      <c r="V1913" t="e">
        <f t="shared" si="500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16"/>
        <v>"ROUNDI"</v>
      </c>
      <c r="AA1913" s="25" t="str">
        <f t="shared" si="501"/>
        <v>ROUNDI</v>
      </c>
      <c r="AB1913" s="1">
        <f t="shared" si="517"/>
        <v>1869</v>
      </c>
      <c r="AC1913" t="str">
        <f t="shared" si="502"/>
        <v>ITM_ROUNDI2</v>
      </c>
      <c r="AD1913" s="136" t="str">
        <f>IF(ISNA(VLOOKUP(AA1913,Sheet2!J:J,1,0)),"//","")</f>
        <v/>
      </c>
      <c r="AF1913" s="94" t="str">
        <f t="shared" si="503"/>
        <v>ROUNDI</v>
      </c>
      <c r="AG1913" t="b">
        <f t="shared" si="504"/>
        <v>1</v>
      </c>
    </row>
    <row r="1914" spans="1:33">
      <c r="A1914" s="50">
        <f t="shared" si="498"/>
        <v>1914</v>
      </c>
      <c r="B1914" s="49">
        <f t="shared" si="499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4824</v>
      </c>
      <c r="M1914" s="90" t="s">
        <v>4883</v>
      </c>
      <c r="N1914" s="90"/>
      <c r="O1914" s="86"/>
      <c r="P1914" s="89" t="s">
        <v>2709</v>
      </c>
      <c r="Q1914" s="89"/>
      <c r="R1914"/>
      <c r="S1914" t="str">
        <f t="shared" si="525"/>
        <v>NOT EQUAL</v>
      </c>
      <c r="T1914" t="str">
        <f>IF(ISNA(VLOOKUP(AF1914,#REF!,1)),"//","")</f>
        <v/>
      </c>
      <c r="U1914"/>
      <c r="V1914" t="e">
        <f t="shared" si="500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16"/>
        <v/>
      </c>
      <c r="AA1914" s="25" t="str">
        <f t="shared" si="501"/>
        <v/>
      </c>
      <c r="AB1914" s="1">
        <f t="shared" si="517"/>
        <v>1870</v>
      </c>
      <c r="AC1914" t="str">
        <f t="shared" si="502"/>
        <v>ITM_DMPMNU</v>
      </c>
      <c r="AD1914" s="136" t="str">
        <f>IF(ISNA(VLOOKUP(AA1914,Sheet2!J:J,1,0)),"//","")</f>
        <v/>
      </c>
      <c r="AF1914" s="94" t="str">
        <f t="shared" si="503"/>
        <v/>
      </c>
      <c r="AG1914" t="b">
        <f t="shared" si="504"/>
        <v>1</v>
      </c>
    </row>
    <row r="1915" spans="1:33">
      <c r="A1915" s="50">
        <f t="shared" si="498"/>
        <v>1915</v>
      </c>
      <c r="B1915" s="49">
        <f t="shared" si="499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4824</v>
      </c>
      <c r="M1915" s="90" t="s">
        <v>4883</v>
      </c>
      <c r="N1915" s="90"/>
      <c r="O1915" s="86" t="s">
        <v>3220</v>
      </c>
      <c r="P1915" s="89" t="s">
        <v>2371</v>
      </c>
      <c r="Q1915" s="89"/>
      <c r="R1915"/>
      <c r="S1915" t="str">
        <f t="shared" si="525"/>
        <v/>
      </c>
      <c r="T1915" t="str">
        <f>IF(ISNA(VLOOKUP(AF1915,#REF!,1)),"//","")</f>
        <v/>
      </c>
      <c r="U1915"/>
      <c r="V1915" t="e">
        <f t="shared" si="500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16"/>
        <v>STD_RIGHT_ARROW "I"</v>
      </c>
      <c r="AA1915" s="25" t="str">
        <f t="shared" si="501"/>
        <v>&gt;I</v>
      </c>
      <c r="AB1915" s="1">
        <f t="shared" si="517"/>
        <v>1871</v>
      </c>
      <c r="AC1915" t="str">
        <f t="shared" si="502"/>
        <v>ITM_RI</v>
      </c>
      <c r="AD1915" s="136" t="str">
        <f>IF(ISNA(VLOOKUP(AA1915,Sheet2!J:J,1,0)),"//","")</f>
        <v>//</v>
      </c>
      <c r="AF1915" s="94" t="str">
        <f t="shared" si="503"/>
        <v>&gt;I</v>
      </c>
      <c r="AG1915" t="b">
        <f t="shared" si="504"/>
        <v>1</v>
      </c>
    </row>
    <row r="1916" spans="1:33">
      <c r="A1916" s="50">
        <f t="shared" si="498"/>
        <v>1916</v>
      </c>
      <c r="B1916" s="49">
        <f t="shared" si="499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4824</v>
      </c>
      <c r="M1916" s="90" t="s">
        <v>4883</v>
      </c>
      <c r="N1916" s="90"/>
      <c r="O1916" s="86"/>
      <c r="P1916" s="89" t="s">
        <v>2712</v>
      </c>
      <c r="Q1916" s="89"/>
      <c r="R1916"/>
      <c r="S1916" t="str">
        <f t="shared" si="525"/>
        <v/>
      </c>
      <c r="T1916" t="str">
        <f>IF(ISNA(VLOOKUP(AF1916,#REF!,1)),"//","")</f>
        <v/>
      </c>
      <c r="U1916"/>
      <c r="V1916" t="e">
        <f t="shared" si="500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16"/>
        <v/>
      </c>
      <c r="AA1916" s="25" t="str">
        <f t="shared" si="501"/>
        <v/>
      </c>
      <c r="AB1916" s="1">
        <f t="shared" si="517"/>
        <v>1872</v>
      </c>
      <c r="AC1916" t="str">
        <f t="shared" si="502"/>
        <v>ITM_HASH_JM</v>
      </c>
      <c r="AD1916" s="136" t="str">
        <f>IF(ISNA(VLOOKUP(AA1916,Sheet2!J:J,1,0)),"//","")</f>
        <v/>
      </c>
      <c r="AF1916" s="94" t="str">
        <f t="shared" si="503"/>
        <v/>
      </c>
      <c r="AG1916" t="b">
        <f t="shared" si="504"/>
        <v>1</v>
      </c>
    </row>
    <row r="1917" spans="1:33" s="99" customFormat="1">
      <c r="A1917" s="50">
        <f t="shared" si="498"/>
        <v>1917</v>
      </c>
      <c r="B1917" s="49">
        <f t="shared" si="499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4824</v>
      </c>
      <c r="M1917" s="99" t="s">
        <v>4883</v>
      </c>
      <c r="P1917" s="182" t="s">
        <v>4475</v>
      </c>
      <c r="Q1917" s="182"/>
      <c r="S1917" s="99" t="str">
        <f t="shared" si="525"/>
        <v/>
      </c>
      <c r="T1917" s="99" t="str">
        <f>IF(ISNA(VLOOKUP(AF1917,#REF!,1)),"//","")</f>
        <v/>
      </c>
      <c r="V1917" t="e">
        <f t="shared" si="500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16"/>
        <v>"DRG"</v>
      </c>
      <c r="AA1917" s="25" t="str">
        <f t="shared" si="501"/>
        <v>DRG</v>
      </c>
      <c r="AB1917" s="1">
        <f t="shared" si="517"/>
        <v>1873</v>
      </c>
      <c r="AC1917" t="str">
        <f t="shared" si="502"/>
        <v>ITM_DRG</v>
      </c>
      <c r="AD1917" s="136" t="str">
        <f>IF(ISNA(VLOOKUP(AA1917,Sheet2!J:J,1,0)),"//","")</f>
        <v>//</v>
      </c>
      <c r="AF1917" s="94" t="str">
        <f t="shared" si="503"/>
        <v>DRG</v>
      </c>
      <c r="AG1917" t="b">
        <f t="shared" si="504"/>
        <v>1</v>
      </c>
    </row>
    <row r="1918" spans="1:33">
      <c r="A1918" s="50">
        <f t="shared" si="498"/>
        <v>1918</v>
      </c>
      <c r="B1918" s="49">
        <f t="shared" si="499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4824</v>
      </c>
      <c r="M1918" s="90" t="s">
        <v>4883</v>
      </c>
      <c r="N1918" s="90"/>
      <c r="O1918" s="86" t="s">
        <v>2795</v>
      </c>
      <c r="P1918" s="89" t="s">
        <v>2815</v>
      </c>
      <c r="Q1918" s="89"/>
      <c r="R1918"/>
      <c r="S1918" t="str">
        <f t="shared" si="525"/>
        <v/>
      </c>
      <c r="T1918" t="str">
        <f>IF(ISNA(VLOOKUP(AF1918,#REF!,1)),"//","")</f>
        <v/>
      </c>
      <c r="U1918"/>
      <c r="V1918" t="e">
        <f t="shared" si="500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16"/>
        <v/>
      </c>
      <c r="AA1918" s="25" t="str">
        <f t="shared" si="501"/>
        <v/>
      </c>
      <c r="AB1918" s="1">
        <f t="shared" si="517"/>
        <v>1874</v>
      </c>
      <c r="AC1918" t="str">
        <f t="shared" si="502"/>
        <v>ITM_CLA</v>
      </c>
      <c r="AD1918" s="136" t="str">
        <f>IF(ISNA(VLOOKUP(AA1918,Sheet2!J:J,1,0)),"//","")</f>
        <v/>
      </c>
      <c r="AF1918" s="94" t="str">
        <f t="shared" si="503"/>
        <v/>
      </c>
      <c r="AG1918" t="b">
        <f t="shared" si="504"/>
        <v>1</v>
      </c>
    </row>
    <row r="1919" spans="1:33">
      <c r="A1919" s="50">
        <f t="shared" si="498"/>
        <v>1919</v>
      </c>
      <c r="B1919" s="49">
        <f t="shared" si="499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4824</v>
      </c>
      <c r="M1919" s="90" t="s">
        <v>4883</v>
      </c>
      <c r="N1919" s="90"/>
      <c r="O1919" s="86" t="s">
        <v>2795</v>
      </c>
      <c r="P1919" s="89" t="s">
        <v>2817</v>
      </c>
      <c r="Q1919" s="89"/>
      <c r="R1919"/>
      <c r="S1919" t="str">
        <f t="shared" si="525"/>
        <v/>
      </c>
      <c r="T1919" t="str">
        <f>IF(ISNA(VLOOKUP(AF1919,#REF!,1)),"//","")</f>
        <v/>
      </c>
      <c r="U1919"/>
      <c r="V1919" t="e">
        <f t="shared" si="500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16"/>
        <v/>
      </c>
      <c r="AA1919" s="25" t="str">
        <f t="shared" si="501"/>
        <v/>
      </c>
      <c r="AB1919" s="1">
        <f t="shared" si="517"/>
        <v>1875</v>
      </c>
      <c r="AC1919" t="str">
        <f t="shared" si="502"/>
        <v>ITM_CLN</v>
      </c>
      <c r="AD1919" s="136" t="str">
        <f>IF(ISNA(VLOOKUP(AA1919,Sheet2!J:J,1,0)),"//","")</f>
        <v/>
      </c>
      <c r="AF1919" s="94" t="str">
        <f t="shared" si="503"/>
        <v/>
      </c>
      <c r="AG1919" t="b">
        <f t="shared" si="504"/>
        <v>1</v>
      </c>
    </row>
    <row r="1920" spans="1:33">
      <c r="A1920" s="50">
        <f t="shared" si="498"/>
        <v>1920</v>
      </c>
      <c r="B1920" s="49">
        <f t="shared" si="499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4824</v>
      </c>
      <c r="M1920" s="90" t="s">
        <v>4883</v>
      </c>
      <c r="N1920" s="90"/>
      <c r="O1920" s="86" t="s">
        <v>4263</v>
      </c>
      <c r="P1920" s="89" t="s">
        <v>4264</v>
      </c>
      <c r="Q1920" s="89"/>
      <c r="R1920"/>
      <c r="S1920" t="str">
        <f t="shared" si="525"/>
        <v>NOT EQUAL</v>
      </c>
      <c r="T1920" t="str">
        <f>IF(ISNA(VLOOKUP(AF1920,#REF!,1)),"//","")</f>
        <v/>
      </c>
      <c r="U1920"/>
      <c r="V1920" t="e">
        <f t="shared" si="500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16"/>
        <v/>
      </c>
      <c r="AA1920" s="25" t="str">
        <f t="shared" si="501"/>
        <v/>
      </c>
      <c r="AB1920" s="1">
        <f t="shared" si="517"/>
        <v>1876</v>
      </c>
      <c r="AC1920" t="str">
        <f t="shared" si="502"/>
        <v>ITM_DENANY</v>
      </c>
      <c r="AD1920" s="136" t="str">
        <f>IF(ISNA(VLOOKUP(AA1920,Sheet2!J:J,1,0)),"//","")</f>
        <v/>
      </c>
      <c r="AF1920" s="94" t="str">
        <f t="shared" si="503"/>
        <v/>
      </c>
      <c r="AG1920" t="b">
        <f t="shared" si="504"/>
        <v>1</v>
      </c>
    </row>
    <row r="1921" spans="1:33">
      <c r="A1921" s="50">
        <f t="shared" si="498"/>
        <v>1921</v>
      </c>
      <c r="B1921" s="49">
        <f t="shared" si="499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4824</v>
      </c>
      <c r="M1921" s="90" t="s">
        <v>4883</v>
      </c>
      <c r="N1921" s="90"/>
      <c r="O1921" s="86" t="s">
        <v>4263</v>
      </c>
      <c r="P1921" s="89" t="s">
        <v>4265</v>
      </c>
      <c r="Q1921" s="89"/>
      <c r="R1921"/>
      <c r="S1921" t="str">
        <f t="shared" si="525"/>
        <v>NOT EQUAL</v>
      </c>
      <c r="T1921" t="str">
        <f>IF(ISNA(VLOOKUP(AF1921,#REF!,1)),"//","")</f>
        <v/>
      </c>
      <c r="U1921"/>
      <c r="V1921" t="e">
        <f t="shared" si="500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16"/>
        <v/>
      </c>
      <c r="AA1921" s="25" t="str">
        <f t="shared" si="501"/>
        <v/>
      </c>
      <c r="AB1921" s="1">
        <f t="shared" si="517"/>
        <v>1877</v>
      </c>
      <c r="AC1921" t="str">
        <f t="shared" si="502"/>
        <v>ITM_DENFIX</v>
      </c>
      <c r="AD1921" s="136" t="str">
        <f>IF(ISNA(VLOOKUP(AA1921,Sheet2!J:J,1,0)),"//","")</f>
        <v/>
      </c>
      <c r="AF1921" s="94" t="str">
        <f t="shared" si="503"/>
        <v/>
      </c>
      <c r="AG1921" t="b">
        <f t="shared" si="504"/>
        <v>1</v>
      </c>
    </row>
    <row r="1922" spans="1:33">
      <c r="A1922" s="50">
        <f t="shared" si="498"/>
        <v>1922</v>
      </c>
      <c r="B1922" s="49">
        <f t="shared" si="499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4824</v>
      </c>
      <c r="M1922" s="90" t="s">
        <v>4883</v>
      </c>
      <c r="N1922" s="90"/>
      <c r="O1922" s="90" t="s">
        <v>3811</v>
      </c>
      <c r="P1922" s="89" t="s">
        <v>3815</v>
      </c>
      <c r="Q1922" s="89"/>
      <c r="R1922"/>
      <c r="S1922" t="str">
        <f t="shared" si="525"/>
        <v>NOT EQUAL</v>
      </c>
      <c r="T1922" t="str">
        <f>IF(ISNA(VLOOKUP(AF1922,#REF!,1)),"//","")</f>
        <v/>
      </c>
      <c r="U1922"/>
      <c r="V1922" t="e">
        <f t="shared" si="500"/>
        <v>#REF!</v>
      </c>
      <c r="W1922" s="81" t="s">
        <v>2700</v>
      </c>
      <c r="X1922" s="59"/>
      <c r="Y1922" s="59" t="s">
        <v>3816</v>
      </c>
      <c r="Z1922" s="25" t="str">
        <f t="shared" si="516"/>
        <v/>
      </c>
      <c r="AA1922" s="25" t="str">
        <f t="shared" si="501"/>
        <v>CASEUP</v>
      </c>
      <c r="AB1922" s="1">
        <f t="shared" si="517"/>
        <v>1878</v>
      </c>
      <c r="AC1922" t="str">
        <f t="shared" si="502"/>
        <v>CHR_caseUP</v>
      </c>
      <c r="AD1922" s="136" t="str">
        <f>IF(ISNA(VLOOKUP(AA1922,Sheet2!J:J,1,0)),"//","")</f>
        <v/>
      </c>
      <c r="AF1922" s="94" t="str">
        <f t="shared" si="503"/>
        <v/>
      </c>
      <c r="AG1922" t="b">
        <f t="shared" si="504"/>
        <v>0</v>
      </c>
    </row>
    <row r="1923" spans="1:33">
      <c r="A1923" s="50">
        <f t="shared" si="498"/>
        <v>1923</v>
      </c>
      <c r="B1923" s="49">
        <f t="shared" si="499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4824</v>
      </c>
      <c r="M1923" s="90" t="s">
        <v>4883</v>
      </c>
      <c r="N1923" s="90"/>
      <c r="O1923" s="86" t="s">
        <v>3811</v>
      </c>
      <c r="P1923" s="89" t="s">
        <v>3818</v>
      </c>
      <c r="Q1923" s="89"/>
      <c r="R1923"/>
      <c r="S1923" t="str">
        <f t="shared" si="525"/>
        <v>NOT EQUAL</v>
      </c>
      <c r="T1923" t="str">
        <f>IF(ISNA(VLOOKUP(AF1923,#REF!,1)),"//","")</f>
        <v/>
      </c>
      <c r="U1923"/>
      <c r="V1923" t="e">
        <f t="shared" si="500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16"/>
        <v/>
      </c>
      <c r="AA1923" s="25" t="str">
        <f t="shared" si="501"/>
        <v>CASEDN</v>
      </c>
      <c r="AB1923" s="1">
        <f t="shared" si="517"/>
        <v>1879</v>
      </c>
      <c r="AC1923" t="str">
        <f t="shared" si="502"/>
        <v>CHR_caseDN</v>
      </c>
      <c r="AD1923" s="136" t="str">
        <f>IF(ISNA(VLOOKUP(AA1923,Sheet2!J:J,1,0)),"//","")</f>
        <v/>
      </c>
      <c r="AF1923" s="94" t="str">
        <f t="shared" si="503"/>
        <v/>
      </c>
      <c r="AG1923" t="b">
        <f t="shared" si="504"/>
        <v>0</v>
      </c>
    </row>
    <row r="1924" spans="1:33">
      <c r="A1924" s="50">
        <f t="shared" si="498"/>
        <v>1924</v>
      </c>
      <c r="B1924" s="49">
        <f t="shared" si="499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4824</v>
      </c>
      <c r="M1924" s="90" t="s">
        <v>4883</v>
      </c>
      <c r="N1924" s="90"/>
      <c r="O1924" s="86"/>
      <c r="P1924" s="89" t="s">
        <v>2323</v>
      </c>
      <c r="Q1924" s="89"/>
      <c r="R1924"/>
      <c r="S1924" t="str">
        <f t="shared" si="525"/>
        <v/>
      </c>
      <c r="T1924" t="str">
        <f>IF(ISNA(VLOOKUP(AF1924,#REF!,1)),"//","")</f>
        <v/>
      </c>
      <c r="U1924"/>
      <c r="V1924" t="e">
        <f t="shared" si="500"/>
        <v>#REF!</v>
      </c>
      <c r="W1924" s="81"/>
      <c r="X1924" s="59" t="s">
        <v>2617</v>
      </c>
      <c r="Y1924" s="59"/>
      <c r="Z1924" s="25" t="str">
        <f t="shared" si="516"/>
        <v>"LISTXY"</v>
      </c>
      <c r="AA1924" s="25" t="str">
        <f t="shared" si="501"/>
        <v>LISTXY</v>
      </c>
      <c r="AB1924" s="1">
        <f t="shared" si="517"/>
        <v>1880</v>
      </c>
      <c r="AC1924" t="str">
        <f t="shared" si="502"/>
        <v>ITM_LISTXY</v>
      </c>
      <c r="AD1924" s="136" t="str">
        <f>IF(ISNA(VLOOKUP(AA1924,Sheet2!J:J,1,0)),"//","")</f>
        <v/>
      </c>
      <c r="AF1924" s="94" t="str">
        <f t="shared" si="503"/>
        <v>LISTXY</v>
      </c>
      <c r="AG1924" t="b">
        <f t="shared" si="504"/>
        <v>1</v>
      </c>
    </row>
    <row r="1925" spans="1:33" s="46" customFormat="1">
      <c r="A1925" s="50">
        <f t="shared" si="498"/>
        <v>1925</v>
      </c>
      <c r="B1925" s="49">
        <f t="shared" si="499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4824</v>
      </c>
      <c r="M1925" s="90" t="s">
        <v>4883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0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16"/>
        <v>"ERPN?"</v>
      </c>
      <c r="AA1925" s="25" t="str">
        <f t="shared" si="501"/>
        <v>ERPN?</v>
      </c>
      <c r="AB1925" s="1">
        <f t="shared" si="517"/>
        <v>1881</v>
      </c>
      <c r="AC1925" t="str">
        <f t="shared" si="502"/>
        <v>ITM_SH_ERPN</v>
      </c>
      <c r="AD1925" s="136" t="str">
        <f>IF(ISNA(VLOOKUP(AA1925,Sheet2!J:J,1,0)),"//","")</f>
        <v>//</v>
      </c>
      <c r="AF1925" s="94" t="str">
        <f t="shared" si="503"/>
        <v>ERPN?</v>
      </c>
      <c r="AG1925" t="b">
        <f t="shared" si="504"/>
        <v>1</v>
      </c>
    </row>
    <row r="1926" spans="1:33">
      <c r="A1926" s="50">
        <f t="shared" si="498"/>
        <v>1926</v>
      </c>
      <c r="B1926" s="49">
        <f t="shared" si="499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4824</v>
      </c>
      <c r="M1926" s="90" t="s">
        <v>4883</v>
      </c>
      <c r="N1926" s="90"/>
      <c r="O1926" s="86"/>
      <c r="P1926" s="89" t="s">
        <v>2645</v>
      </c>
      <c r="Q1926" s="89"/>
      <c r="R1926"/>
      <c r="S1926" t="str">
        <f t="shared" ref="S1926:S1957" si="526">IF(E1926=F1926,"","NOT EQUAL")</f>
        <v>NOT EQUAL</v>
      </c>
      <c r="T1926" t="str">
        <f>IF(ISNA(VLOOKUP(AF1926,#REF!,1)),"//","")</f>
        <v/>
      </c>
      <c r="U1926"/>
      <c r="V1926" t="e">
        <f t="shared" si="500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16"/>
        <v/>
      </c>
      <c r="AA1926" s="25" t="str">
        <f t="shared" si="501"/>
        <v/>
      </c>
      <c r="AB1926" s="1">
        <f t="shared" si="517"/>
        <v>1882</v>
      </c>
      <c r="AC1926" t="str">
        <f t="shared" si="502"/>
        <v>ITM_SYS_FREE_RAM</v>
      </c>
      <c r="AD1926" s="136" t="str">
        <f>IF(ISNA(VLOOKUP(AA1926,Sheet2!J:J,1,0)),"//","")</f>
        <v/>
      </c>
      <c r="AF1926" s="94" t="str">
        <f t="shared" si="503"/>
        <v/>
      </c>
      <c r="AG1926" t="b">
        <f t="shared" si="504"/>
        <v>1</v>
      </c>
    </row>
    <row r="1927" spans="1:33">
      <c r="A1927" s="50">
        <f t="shared" si="498"/>
        <v>1927</v>
      </c>
      <c r="B1927" s="49">
        <f t="shared" si="499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4824</v>
      </c>
      <c r="M1927" s="90" t="s">
        <v>4883</v>
      </c>
      <c r="N1927" s="90"/>
      <c r="O1927" s="86" t="s">
        <v>2286</v>
      </c>
      <c r="P1927" s="89" t="s">
        <v>2242</v>
      </c>
      <c r="Q1927" s="89"/>
      <c r="R1927"/>
      <c r="S1927" t="str">
        <f t="shared" si="526"/>
        <v>NOT EQUAL</v>
      </c>
      <c r="T1927" t="str">
        <f>IF(ISNA(VLOOKUP(AF1927,#REF!,1)),"//","")</f>
        <v/>
      </c>
      <c r="U1927"/>
      <c r="V1927" t="e">
        <f t="shared" si="500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16"/>
        <v/>
      </c>
      <c r="AA1927" s="25" t="str">
        <f t="shared" si="501"/>
        <v/>
      </c>
      <c r="AB1927" s="1">
        <f t="shared" si="517"/>
        <v>1883</v>
      </c>
      <c r="AC1927" t="str">
        <f t="shared" si="502"/>
        <v>MNU_INL_TST</v>
      </c>
      <c r="AD1927" s="136" t="str">
        <f>IF(ISNA(VLOOKUP(AA1927,Sheet2!J:J,1,0)),"//","")</f>
        <v/>
      </c>
      <c r="AF1927" s="94" t="str">
        <f t="shared" si="503"/>
        <v/>
      </c>
      <c r="AG1927" t="b">
        <f t="shared" si="504"/>
        <v>1</v>
      </c>
    </row>
    <row r="1928" spans="1:33">
      <c r="A1928" s="50">
        <f t="shared" si="498"/>
        <v>1928</v>
      </c>
      <c r="B1928" s="49">
        <f t="shared" si="499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4824</v>
      </c>
      <c r="M1928" s="90" t="s">
        <v>4883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6"/>
        <v>NOT EQUAL</v>
      </c>
      <c r="T1928" s="17" t="str">
        <f>IF(ISNA(VLOOKUP(AF1928,#REF!,1)),"//","")</f>
        <v/>
      </c>
      <c r="U1928" s="17"/>
      <c r="V1928" t="e">
        <f t="shared" si="500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16"/>
        <v/>
      </c>
      <c r="AA1928" s="25" t="str">
        <f t="shared" si="501"/>
        <v/>
      </c>
      <c r="AB1928" s="1">
        <f t="shared" si="517"/>
        <v>1884</v>
      </c>
      <c r="AC1928" t="str">
        <f t="shared" si="502"/>
        <v>ITM_TEST</v>
      </c>
      <c r="AD1928" s="136" t="str">
        <f>IF(ISNA(VLOOKUP(AA1928,Sheet2!J:J,1,0)),"//","")</f>
        <v/>
      </c>
      <c r="AF1928" s="94" t="str">
        <f t="shared" si="503"/>
        <v/>
      </c>
      <c r="AG1928" t="b">
        <f t="shared" si="504"/>
        <v>1</v>
      </c>
    </row>
    <row r="1929" spans="1:33">
      <c r="A1929" s="50">
        <f t="shared" si="498"/>
        <v>1929</v>
      </c>
      <c r="B1929" s="49">
        <f t="shared" si="499"/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4824</v>
      </c>
      <c r="M1929" s="90" t="s">
        <v>4883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6"/>
        <v>NOT EQUAL</v>
      </c>
      <c r="T1929" s="17" t="str">
        <f>IF(ISNA(VLOOKUP(AF1929,#REF!,1)),"//","")</f>
        <v/>
      </c>
      <c r="U1929" s="17"/>
      <c r="V1929" t="e">
        <f t="shared" si="500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16"/>
        <v/>
      </c>
      <c r="AA1929" s="25" t="str">
        <f t="shared" si="501"/>
        <v/>
      </c>
      <c r="AB1929" s="1">
        <f t="shared" si="517"/>
        <v>1885</v>
      </c>
      <c r="AC1929" t="str">
        <f t="shared" si="502"/>
        <v>ITM_GET_TEST_BS</v>
      </c>
      <c r="AD1929" s="136" t="str">
        <f>IF(ISNA(VLOOKUP(AA1929,Sheet2!J:J,1,0)),"//","")</f>
        <v/>
      </c>
      <c r="AF1929" s="94" t="str">
        <f t="shared" si="503"/>
        <v/>
      </c>
      <c r="AG1929" t="b">
        <f t="shared" si="504"/>
        <v>1</v>
      </c>
    </row>
    <row r="1930" spans="1:33">
      <c r="A1930" s="50">
        <f t="shared" si="498"/>
        <v>1930</v>
      </c>
      <c r="B1930" s="49">
        <f t="shared" si="499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4824</v>
      </c>
      <c r="M1930" s="90" t="s">
        <v>4883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6"/>
        <v>NOT EQUAL</v>
      </c>
      <c r="T1930" s="17" t="str">
        <f>IF(ISNA(VLOOKUP(AF1930,#REF!,1)),"//","")</f>
        <v/>
      </c>
      <c r="U1930" s="17"/>
      <c r="V1930" t="e">
        <f t="shared" si="500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16"/>
        <v/>
      </c>
      <c r="AA1930" s="25" t="str">
        <f t="shared" si="501"/>
        <v/>
      </c>
      <c r="AB1930" s="1">
        <f t="shared" si="517"/>
        <v>1886</v>
      </c>
      <c r="AC1930" t="str">
        <f t="shared" si="502"/>
        <v>ITM_SET_TEST_BS</v>
      </c>
      <c r="AD1930" s="136" t="str">
        <f>IF(ISNA(VLOOKUP(AA1930,Sheet2!J:J,1,0)),"//","")</f>
        <v/>
      </c>
      <c r="AF1930" s="94" t="str">
        <f t="shared" si="503"/>
        <v/>
      </c>
      <c r="AG1930" t="b">
        <f t="shared" si="504"/>
        <v>1</v>
      </c>
    </row>
    <row r="1931" spans="1:33">
      <c r="A1931" s="50">
        <f t="shared" si="498"/>
        <v>1931</v>
      </c>
      <c r="B1931" s="49">
        <f t="shared" si="499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4824</v>
      </c>
      <c r="M1931" s="90" t="s">
        <v>4883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6"/>
        <v>NOT EQUAL</v>
      </c>
      <c r="T1931" s="17" t="str">
        <f>IF(ISNA(VLOOKUP(AF1931,#REF!,1)),"//","")</f>
        <v/>
      </c>
      <c r="U1931" s="17"/>
      <c r="V1931" t="e">
        <f t="shared" si="500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16"/>
        <v/>
      </c>
      <c r="AA1931" s="25" t="str">
        <f t="shared" si="501"/>
        <v/>
      </c>
      <c r="AB1931" s="1">
        <f t="shared" si="517"/>
        <v>1887</v>
      </c>
      <c r="AC1931" t="str">
        <f t="shared" si="502"/>
        <v>ITM_INP_DEF_DP</v>
      </c>
      <c r="AD1931" s="136" t="str">
        <f>IF(ISNA(VLOOKUP(AA1931,Sheet2!J:J,1,0)),"//","")</f>
        <v/>
      </c>
      <c r="AF1931" s="94" t="str">
        <f t="shared" si="503"/>
        <v/>
      </c>
      <c r="AG1931" t="b">
        <f t="shared" si="504"/>
        <v>1</v>
      </c>
    </row>
    <row r="1932" spans="1:33">
      <c r="A1932" s="50">
        <f t="shared" si="498"/>
        <v>1932</v>
      </c>
      <c r="B1932" s="49">
        <f t="shared" si="499"/>
        <v>1888</v>
      </c>
      <c r="C1932" s="86" t="s">
        <v>3766</v>
      </c>
      <c r="D1932" s="86" t="s">
        <v>5270</v>
      </c>
      <c r="E1932" s="194" t="s">
        <v>524</v>
      </c>
      <c r="F1932" s="87" t="s">
        <v>5271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4824</v>
      </c>
      <c r="M1932" s="90" t="s">
        <v>4883</v>
      </c>
      <c r="N1932" s="90"/>
      <c r="O1932" s="86" t="s">
        <v>968</v>
      </c>
      <c r="P1932" s="89" t="s">
        <v>5266</v>
      </c>
      <c r="Q1932" s="89"/>
      <c r="R1932"/>
      <c r="S1932" t="str">
        <f t="shared" ref="S1932" si="527">IF(E1932=F1932,"","NOT EQUAL")</f>
        <v>NOT EQUAL</v>
      </c>
      <c r="T1932" t="str">
        <f>IF(ISNA(VLOOKUP(AF1932,#REF!,1)),"//","")</f>
        <v/>
      </c>
      <c r="U1932"/>
      <c r="V1932" t="e">
        <f t="shared" ref="V1932" si="528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2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1">B1932</f>
        <v>1888</v>
      </c>
      <c r="AC1932" t="str">
        <f t="shared" ref="AC1932" si="532">P1932</f>
        <v>ITM_USER_C43ALT</v>
      </c>
      <c r="AD1932" s="136" t="str">
        <f>IF(ISNA(VLOOKUP(AA1932,Sheet2!J:J,1,0)),"//","")</f>
        <v/>
      </c>
      <c r="AF1932" s="94" t="str">
        <f t="shared" ref="AF1932" si="53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4">AA1932=AF1932</f>
        <v>1</v>
      </c>
    </row>
    <row r="1933" spans="1:33">
      <c r="A1933" s="50">
        <f t="shared" si="498"/>
        <v>1933</v>
      </c>
      <c r="B1933" s="49">
        <f t="shared" si="499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4824</v>
      </c>
      <c r="M1933" s="90" t="s">
        <v>4883</v>
      </c>
      <c r="N1933" s="90"/>
      <c r="O1933" s="86" t="s">
        <v>974</v>
      </c>
      <c r="P1933" s="89" t="s">
        <v>2249</v>
      </c>
      <c r="Q1933" s="89"/>
      <c r="R1933"/>
      <c r="S1933" t="str">
        <f t="shared" si="526"/>
        <v>NOT EQUAL</v>
      </c>
      <c r="T1933" t="str">
        <f>IF(ISNA(VLOOKUP(AF1933,#REF!,1)),"//","")</f>
        <v/>
      </c>
      <c r="U1933"/>
      <c r="V1933" t="e">
        <f t="shared" si="500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16"/>
        <v/>
      </c>
      <c r="AA1933" s="25" t="str">
        <f t="shared" si="501"/>
        <v/>
      </c>
      <c r="AB1933" s="1">
        <f t="shared" si="517"/>
        <v>1889</v>
      </c>
      <c r="AC1933" t="str">
        <f t="shared" si="502"/>
        <v>ITM_INP_DEF_CPXDP</v>
      </c>
      <c r="AD1933" s="136" t="str">
        <f>IF(ISNA(VLOOKUP(AA1933,Sheet2!J:J,1,0)),"//","")</f>
        <v/>
      </c>
      <c r="AF1933" s="94" t="str">
        <f t="shared" si="503"/>
        <v/>
      </c>
      <c r="AG1933" t="b">
        <f t="shared" si="504"/>
        <v>1</v>
      </c>
    </row>
    <row r="1934" spans="1:33">
      <c r="A1934" s="50">
        <f t="shared" si="498"/>
        <v>1934</v>
      </c>
      <c r="B1934" s="49">
        <f t="shared" si="499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4824</v>
      </c>
      <c r="M1934" s="90" t="s">
        <v>4883</v>
      </c>
      <c r="N1934" s="90"/>
      <c r="O1934" s="86" t="s">
        <v>974</v>
      </c>
      <c r="P1934" s="89" t="s">
        <v>2251</v>
      </c>
      <c r="Q1934" s="89"/>
      <c r="R1934"/>
      <c r="S1934" t="str">
        <f t="shared" si="526"/>
        <v>NOT EQUAL</v>
      </c>
      <c r="T1934" t="str">
        <f>IF(ISNA(VLOOKUP(AF1934,#REF!,1)),"//","")</f>
        <v/>
      </c>
      <c r="U1934"/>
      <c r="V1934" t="e">
        <f t="shared" si="500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16"/>
        <v/>
      </c>
      <c r="AA1934" s="25" t="str">
        <f t="shared" si="501"/>
        <v/>
      </c>
      <c r="AB1934" s="1">
        <f t="shared" si="517"/>
        <v>1890</v>
      </c>
      <c r="AC1934" t="str">
        <f t="shared" si="502"/>
        <v>ITM_INP_DEF_SI</v>
      </c>
      <c r="AD1934" s="136" t="str">
        <f>IF(ISNA(VLOOKUP(AA1934,Sheet2!J:J,1,0)),"//","")</f>
        <v/>
      </c>
      <c r="AF1934" s="94" t="str">
        <f t="shared" si="503"/>
        <v/>
      </c>
      <c r="AG1934" t="b">
        <f t="shared" si="504"/>
        <v>1</v>
      </c>
    </row>
    <row r="1935" spans="1:33">
      <c r="A1935" s="50">
        <f t="shared" si="498"/>
        <v>1935</v>
      </c>
      <c r="B1935" s="49">
        <f t="shared" si="499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4824</v>
      </c>
      <c r="M1935" s="90" t="s">
        <v>4883</v>
      </c>
      <c r="N1935" s="90"/>
      <c r="O1935" s="86" t="s">
        <v>974</v>
      </c>
      <c r="P1935" s="89" t="s">
        <v>2252</v>
      </c>
      <c r="Q1935" s="89"/>
      <c r="R1935"/>
      <c r="S1935" t="str">
        <f t="shared" si="526"/>
        <v>NOT EQUAL</v>
      </c>
      <c r="T1935" t="str">
        <f>IF(ISNA(VLOOKUP(AF1935,#REF!,1)),"//","")</f>
        <v/>
      </c>
      <c r="U1935"/>
      <c r="V1935" t="e">
        <f t="shared" si="500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16"/>
        <v/>
      </c>
      <c r="AA1935" s="25" t="str">
        <f t="shared" si="501"/>
        <v/>
      </c>
      <c r="AB1935" s="1">
        <f t="shared" si="517"/>
        <v>1891</v>
      </c>
      <c r="AC1935" t="str">
        <f t="shared" si="502"/>
        <v>ITM_INP_DEF_LI</v>
      </c>
      <c r="AD1935" s="136" t="str">
        <f>IF(ISNA(VLOOKUP(AA1935,Sheet2!J:J,1,0)),"//","")</f>
        <v/>
      </c>
      <c r="AF1935" s="94" t="str">
        <f t="shared" si="503"/>
        <v/>
      </c>
      <c r="AG1935" t="b">
        <f t="shared" si="504"/>
        <v>1</v>
      </c>
    </row>
    <row r="1936" spans="1:33">
      <c r="A1936" s="50">
        <f t="shared" si="498"/>
        <v>1936</v>
      </c>
      <c r="B1936" s="49">
        <f t="shared" si="499"/>
        <v>1892</v>
      </c>
      <c r="C1936" s="86" t="s">
        <v>3766</v>
      </c>
      <c r="D1936" s="86" t="s">
        <v>2522</v>
      </c>
      <c r="E1936" s="87" t="s">
        <v>524</v>
      </c>
      <c r="F1936" s="87" t="s">
        <v>5272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4824</v>
      </c>
      <c r="M1936" s="90" t="s">
        <v>4883</v>
      </c>
      <c r="N1936" s="90"/>
      <c r="O1936" s="86" t="s">
        <v>2520</v>
      </c>
      <c r="P1936" s="89" t="s">
        <v>2521</v>
      </c>
      <c r="Q1936" s="89"/>
      <c r="R1936"/>
      <c r="S1936" t="str">
        <f t="shared" si="526"/>
        <v>NOT EQUAL</v>
      </c>
      <c r="T1936" t="str">
        <f>IF(ISNA(VLOOKUP(AF1936,#REF!,1)),"//","")</f>
        <v/>
      </c>
      <c r="U1936"/>
      <c r="V1936" t="e">
        <f t="shared" si="500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16"/>
        <v/>
      </c>
      <c r="AA1936" s="25" t="str">
        <f t="shared" si="501"/>
        <v/>
      </c>
      <c r="AB1936" s="1">
        <f t="shared" si="517"/>
        <v>1892</v>
      </c>
      <c r="AC1936" t="str">
        <f t="shared" si="502"/>
        <v>ITM_USER_V43</v>
      </c>
      <c r="AD1936" s="136" t="str">
        <f>IF(ISNA(VLOOKUP(AA1936,Sheet2!J:J,1,0)),"//","")</f>
        <v/>
      </c>
      <c r="AF1936" s="94" t="str">
        <f t="shared" si="503"/>
        <v/>
      </c>
      <c r="AG1936" t="b">
        <f t="shared" si="504"/>
        <v>1</v>
      </c>
    </row>
    <row r="1937" spans="1:33">
      <c r="A1937" s="50">
        <f t="shared" si="498"/>
        <v>1937</v>
      </c>
      <c r="B1937" s="49">
        <f t="shared" si="499"/>
        <v>1893</v>
      </c>
      <c r="C1937" s="86" t="s">
        <v>3745</v>
      </c>
      <c r="D1937" s="86" t="s">
        <v>4713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4824</v>
      </c>
      <c r="M1937" s="90" t="s">
        <v>4883</v>
      </c>
      <c r="N1937" s="90"/>
      <c r="O1937" s="86" t="s">
        <v>1396</v>
      </c>
      <c r="P1937" s="89" t="s">
        <v>2241</v>
      </c>
      <c r="Q1937" s="89"/>
      <c r="R1937"/>
      <c r="S1937" t="str">
        <f t="shared" si="526"/>
        <v>NOT EQUAL</v>
      </c>
      <c r="T1937" t="str">
        <f>IF(ISNA(VLOOKUP(AF1937,#REF!,1)),"//","")</f>
        <v/>
      </c>
      <c r="U1937"/>
      <c r="V1937" t="e">
        <f t="shared" si="500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16"/>
        <v/>
      </c>
      <c r="AA1937" s="25" t="str">
        <f t="shared" si="501"/>
        <v/>
      </c>
      <c r="AB1937" s="1">
        <f t="shared" si="517"/>
        <v>1893</v>
      </c>
      <c r="AC1937" t="str">
        <f t="shared" si="502"/>
        <v>KEY_fg</v>
      </c>
      <c r="AD1937" s="136" t="str">
        <f>IF(ISNA(VLOOKUP(AA1937,Sheet2!J:J,1,0)),"//","")</f>
        <v/>
      </c>
      <c r="AF1937" s="94" t="str">
        <f t="shared" si="503"/>
        <v/>
      </c>
      <c r="AG1937" t="b">
        <f t="shared" si="504"/>
        <v>1</v>
      </c>
    </row>
    <row r="1938" spans="1:33">
      <c r="A1938" s="50">
        <f t="shared" si="498"/>
        <v>1938</v>
      </c>
      <c r="B1938" s="49">
        <f t="shared" si="499"/>
        <v>1894</v>
      </c>
      <c r="C1938" s="86" t="s">
        <v>3766</v>
      </c>
      <c r="D1938" s="86" t="s">
        <v>5267</v>
      </c>
      <c r="E1938" s="194" t="s">
        <v>524</v>
      </c>
      <c r="F1938" s="87" t="s">
        <v>5268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4824</v>
      </c>
      <c r="M1938" s="90" t="s">
        <v>4883</v>
      </c>
      <c r="N1938" s="90"/>
      <c r="O1938" s="86" t="s">
        <v>968</v>
      </c>
      <c r="P1938" s="89" t="s">
        <v>5269</v>
      </c>
      <c r="Q1938" s="89"/>
      <c r="R1938"/>
      <c r="S1938" t="str">
        <f t="shared" si="526"/>
        <v>NOT EQUAL</v>
      </c>
      <c r="T1938" t="str">
        <f>IF(ISNA(VLOOKUP(AF1938,#REF!,1)),"//","")</f>
        <v/>
      </c>
      <c r="U1938"/>
      <c r="V1938" t="e">
        <f t="shared" si="500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16"/>
        <v/>
      </c>
      <c r="AA1938" s="25" t="str">
        <f t="shared" si="501"/>
        <v/>
      </c>
      <c r="AB1938" s="1">
        <f t="shared" si="517"/>
        <v>1894</v>
      </c>
      <c r="AC1938" t="str">
        <f t="shared" si="502"/>
        <v>ITM_USER_DD43</v>
      </c>
      <c r="AD1938" s="136" t="str">
        <f>IF(ISNA(VLOOKUP(AA1938,Sheet2!J:J,1,0)),"//","")</f>
        <v/>
      </c>
      <c r="AF1938" s="94" t="str">
        <f t="shared" si="503"/>
        <v/>
      </c>
      <c r="AG1938" t="b">
        <f t="shared" si="504"/>
        <v>1</v>
      </c>
    </row>
    <row r="1939" spans="1:33">
      <c r="A1939" s="50">
        <f t="shared" si="498"/>
        <v>1939</v>
      </c>
      <c r="B1939" s="49">
        <f t="shared" si="499"/>
        <v>1895</v>
      </c>
      <c r="C1939" s="86" t="s">
        <v>3766</v>
      </c>
      <c r="D1939" s="86" t="s">
        <v>5285</v>
      </c>
      <c r="E1939" s="87" t="s">
        <v>524</v>
      </c>
      <c r="F1939" s="87" t="s">
        <v>5286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4824</v>
      </c>
      <c r="M1939" s="90" t="s">
        <v>4883</v>
      </c>
      <c r="N1939" s="90"/>
      <c r="O1939" s="86" t="s">
        <v>2520</v>
      </c>
      <c r="P1939" s="89" t="s">
        <v>5287</v>
      </c>
      <c r="Q1939" s="89"/>
      <c r="R1939"/>
      <c r="S1939" t="str">
        <f t="shared" ref="S1939" si="535">IF(E1939=F1939,"","NOT EQUAL")</f>
        <v>NOT EQUAL</v>
      </c>
      <c r="T1939" t="str">
        <f>IF(ISNA(VLOOKUP(AF1939,#REF!,1)),"//","")</f>
        <v/>
      </c>
      <c r="U1939"/>
      <c r="V1939" t="e">
        <f t="shared" ref="V1939" si="53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3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9">B1939</f>
        <v>1895</v>
      </c>
      <c r="AC1939" t="str">
        <f t="shared" ref="AC1939" si="540">P1939</f>
        <v>ITM_USER_N43</v>
      </c>
      <c r="AD1939" s="136" t="str">
        <f>IF(ISNA(VLOOKUP(AA1939,Sheet2!J:J,1,0)),"//","")</f>
        <v/>
      </c>
      <c r="AF1939" s="94" t="str">
        <f t="shared" ref="AF1939" si="54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2">AA1939=AF1939</f>
        <v>1</v>
      </c>
    </row>
    <row r="1940" spans="1:33">
      <c r="A1940" s="50">
        <f t="shared" si="498"/>
        <v>1940</v>
      </c>
      <c r="B1940" s="49">
        <f t="shared" si="499"/>
        <v>1896</v>
      </c>
      <c r="C1940" s="86" t="s">
        <v>3766</v>
      </c>
      <c r="D1940" s="86" t="s">
        <v>5215</v>
      </c>
      <c r="E1940" s="194" t="s">
        <v>524</v>
      </c>
      <c r="F1940" s="87" t="s">
        <v>5213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4824</v>
      </c>
      <c r="M1940" s="90" t="s">
        <v>4883</v>
      </c>
      <c r="N1940" s="90"/>
      <c r="O1940" s="86" t="s">
        <v>968</v>
      </c>
      <c r="P1940" s="89" t="s">
        <v>5214</v>
      </c>
      <c r="Q1940" s="89"/>
      <c r="R1940"/>
      <c r="S1940" t="str">
        <f t="shared" si="526"/>
        <v>NOT EQUAL</v>
      </c>
      <c r="T1940" t="str">
        <f>IF(ISNA(VLOOKUP(AF1940,#REF!,1)),"//","")</f>
        <v/>
      </c>
      <c r="U1940"/>
      <c r="V1940" t="e">
        <f t="shared" si="500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16"/>
        <v/>
      </c>
      <c r="AA1940" s="25" t="str">
        <f t="shared" si="501"/>
        <v/>
      </c>
      <c r="AB1940" s="1">
        <f t="shared" si="517"/>
        <v>1896</v>
      </c>
      <c r="AC1940" t="str">
        <f t="shared" si="502"/>
        <v>ITM_USER_C43ALTA</v>
      </c>
      <c r="AD1940" s="136" t="str">
        <f>IF(ISNA(VLOOKUP(AA1940,Sheet2!J:J,1,0)),"//","")</f>
        <v/>
      </c>
      <c r="AF1940" s="94" t="str">
        <f t="shared" si="503"/>
        <v/>
      </c>
      <c r="AG1940" t="b">
        <f t="shared" si="504"/>
        <v>1</v>
      </c>
    </row>
    <row r="1941" spans="1:33">
      <c r="A1941" s="50">
        <f t="shared" si="498"/>
        <v>1941</v>
      </c>
      <c r="B1941" s="49">
        <f t="shared" si="499"/>
        <v>1897</v>
      </c>
      <c r="C1941" s="86" t="s">
        <v>5305</v>
      </c>
      <c r="D1941" s="86" t="s">
        <v>7</v>
      </c>
      <c r="E1941" s="87" t="s">
        <v>524</v>
      </c>
      <c r="F1941" s="87" t="s">
        <v>5306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4824</v>
      </c>
      <c r="M1941" s="90" t="s">
        <v>4883</v>
      </c>
      <c r="N1941" s="90"/>
      <c r="O1941" s="86" t="s">
        <v>2520</v>
      </c>
      <c r="P1941" s="89" t="s">
        <v>5304</v>
      </c>
      <c r="Q1941" s="89"/>
      <c r="R1941"/>
      <c r="S1941" t="str">
        <f t="shared" ref="S1941" si="543">IF(E1941=F1941,"","NOT EQUAL")</f>
        <v>NOT EQUAL</v>
      </c>
      <c r="T1941" t="str">
        <f>IF(ISNA(VLOOKUP(AF1941,#REF!,1)),"//","")</f>
        <v/>
      </c>
      <c r="U1941"/>
      <c r="V1941" t="e">
        <f t="shared" ref="V1941" si="544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45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6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7">B1941</f>
        <v>1897</v>
      </c>
      <c r="AC1941" t="str">
        <f t="shared" ref="AC1941" si="548">P1941</f>
        <v>ITM_ASNVIEWER</v>
      </c>
      <c r="AD1941" s="136" t="str">
        <f>IF(ISNA(VLOOKUP(AA1941,Sheet2!J:J,1,0)),"//","")</f>
        <v/>
      </c>
      <c r="AF1941" s="94" t="str">
        <f t="shared" ref="AF1941" si="549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50">AA1941=AF1941</f>
        <v>1</v>
      </c>
    </row>
    <row r="1942" spans="1:33">
      <c r="A1942" s="50">
        <f t="shared" si="498"/>
        <v>1942</v>
      </c>
      <c r="B1942" s="49">
        <f t="shared" si="499"/>
        <v>1898</v>
      </c>
      <c r="C1942" s="86" t="s">
        <v>3767</v>
      </c>
      <c r="D1942" s="86" t="s">
        <v>5220</v>
      </c>
      <c r="E1942" s="194" t="s">
        <v>524</v>
      </c>
      <c r="F1942" s="87" t="s">
        <v>4619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4824</v>
      </c>
      <c r="M1942" s="90" t="s">
        <v>4883</v>
      </c>
      <c r="N1942" s="90"/>
      <c r="O1942" s="86"/>
      <c r="P1942" s="212" t="s">
        <v>4620</v>
      </c>
      <c r="Q1942" s="89"/>
      <c r="R1942"/>
      <c r="S1942" t="str">
        <f t="shared" si="526"/>
        <v>NOT EQUAL</v>
      </c>
      <c r="T1942" t="str">
        <f>IF(ISNA(VLOOKUP(AF1942,#REF!,1)),"//","")</f>
        <v/>
      </c>
      <c r="U1942"/>
      <c r="V1942" t="e">
        <f t="shared" si="500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16"/>
        <v/>
      </c>
      <c r="AA1942" s="25" t="str">
        <f t="shared" ref="AA1942" si="551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7"/>
        <v>1898</v>
      </c>
      <c r="AC1942" t="str">
        <f t="shared" ref="AC1942" si="552">P1942</f>
        <v>ITM_N_KEY_ALPHA</v>
      </c>
      <c r="AD1942" s="136" t="str">
        <f>IF(ISNA(VLOOKUP(AA1942,Sheet2!J:J,1,0)),"//","")</f>
        <v/>
      </c>
      <c r="AF1942" s="94" t="str">
        <f t="shared" ref="AF1942" si="553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4">AA1942=AF1942</f>
        <v>1</v>
      </c>
    </row>
    <row r="1943" spans="1:33">
      <c r="A1943" s="50">
        <f t="shared" si="498"/>
        <v>1943</v>
      </c>
      <c r="B1943" s="49">
        <f t="shared" si="499"/>
        <v>1899</v>
      </c>
      <c r="C1943" s="86" t="s">
        <v>3767</v>
      </c>
      <c r="D1943" s="86" t="s">
        <v>5221</v>
      </c>
      <c r="E1943" s="194" t="s">
        <v>524</v>
      </c>
      <c r="F1943" s="87" t="s">
        <v>4618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4824</v>
      </c>
      <c r="M1943" s="90" t="s">
        <v>4883</v>
      </c>
      <c r="N1943" s="90"/>
      <c r="O1943" s="86"/>
      <c r="P1943" s="212" t="s">
        <v>4621</v>
      </c>
      <c r="Q1943" s="89"/>
      <c r="R1943"/>
      <c r="S1943" t="str">
        <f t="shared" si="526"/>
        <v>NOT EQUAL</v>
      </c>
      <c r="T1943" t="str">
        <f>IF(ISNA(VLOOKUP(AF1943,#REF!,1)),"//","")</f>
        <v/>
      </c>
      <c r="U1943"/>
      <c r="V1943" t="e">
        <f t="shared" si="500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16"/>
        <v/>
      </c>
      <c r="AA1943" s="25" t="str">
        <f t="shared" si="501"/>
        <v/>
      </c>
      <c r="AB1943" s="1">
        <f t="shared" si="517"/>
        <v>1899</v>
      </c>
      <c r="AC1943" t="str">
        <f t="shared" si="502"/>
        <v>ITM_N_KEY_CC</v>
      </c>
      <c r="AD1943" s="136" t="str">
        <f>IF(ISNA(VLOOKUP(AA1943,Sheet2!J:J,1,0)),"//","")</f>
        <v/>
      </c>
      <c r="AF1943" s="94" t="str">
        <f t="shared" si="503"/>
        <v/>
      </c>
      <c r="AG1943" t="b">
        <f t="shared" si="504"/>
        <v>1</v>
      </c>
    </row>
    <row r="1944" spans="1:33">
      <c r="A1944" s="50">
        <f t="shared" si="498"/>
        <v>1944</v>
      </c>
      <c r="B1944" s="49">
        <f t="shared" si="499"/>
        <v>1900</v>
      </c>
      <c r="C1944" s="86" t="s">
        <v>3767</v>
      </c>
      <c r="D1944" s="86" t="s">
        <v>5222</v>
      </c>
      <c r="E1944" s="194" t="s">
        <v>524</v>
      </c>
      <c r="F1944" s="87" t="s">
        <v>4633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4824</v>
      </c>
      <c r="M1944" s="90" t="s">
        <v>4883</v>
      </c>
      <c r="N1944" s="90"/>
      <c r="O1944" s="86"/>
      <c r="P1944" s="212" t="s">
        <v>4628</v>
      </c>
      <c r="Q1944" s="89"/>
      <c r="R1944"/>
      <c r="S1944" t="str">
        <f t="shared" si="526"/>
        <v>NOT EQUAL</v>
      </c>
      <c r="T1944" t="str">
        <f>IF(ISNA(VLOOKUP(AF1944,#REF!,1)),"//","")</f>
        <v/>
      </c>
      <c r="U1944"/>
      <c r="V1944" t="e">
        <f t="shared" si="500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16"/>
        <v/>
      </c>
      <c r="AA1944" s="25" t="str">
        <f t="shared" ref="AA1944" si="555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7"/>
        <v>1900</v>
      </c>
      <c r="AC1944" t="str">
        <f t="shared" ref="AC1944" si="556">P1944</f>
        <v>ITM_N_KEY_GSH</v>
      </c>
      <c r="AD1944" s="136" t="str">
        <f>IF(ISNA(VLOOKUP(AA1944,Sheet2!J:J,1,0)),"//","")</f>
        <v/>
      </c>
      <c r="AF1944" s="94" t="str">
        <f t="shared" ref="AF1944" si="557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8">AA1944=AF1944</f>
        <v>1</v>
      </c>
    </row>
    <row r="1945" spans="1:33">
      <c r="A1945" s="50">
        <f t="shared" si="498"/>
        <v>1945</v>
      </c>
      <c r="B1945" s="49">
        <f t="shared" si="499"/>
        <v>1901</v>
      </c>
      <c r="C1945" s="86" t="s">
        <v>3767</v>
      </c>
      <c r="D1945" s="86" t="s">
        <v>5223</v>
      </c>
      <c r="E1945" s="194" t="s">
        <v>524</v>
      </c>
      <c r="F1945" s="87" t="s">
        <v>4617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4824</v>
      </c>
      <c r="M1945" s="90" t="s">
        <v>4883</v>
      </c>
      <c r="N1945" s="90"/>
      <c r="O1945" s="86"/>
      <c r="P1945" s="212" t="s">
        <v>4622</v>
      </c>
      <c r="Q1945" s="89"/>
      <c r="R1945"/>
      <c r="S1945" t="str">
        <f t="shared" si="526"/>
        <v>NOT EQUAL</v>
      </c>
      <c r="T1945" t="str">
        <f>IF(ISNA(VLOOKUP(AF1945,#REF!,1)),"//","")</f>
        <v/>
      </c>
      <c r="U1945"/>
      <c r="V1945" t="e">
        <f t="shared" si="500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16"/>
        <v/>
      </c>
      <c r="AA1945" s="25" t="str">
        <f t="shared" si="501"/>
        <v/>
      </c>
      <c r="AB1945" s="1">
        <f t="shared" si="517"/>
        <v>1901</v>
      </c>
      <c r="AC1945" t="str">
        <f t="shared" si="502"/>
        <v>ITM_N_KEY_MM</v>
      </c>
      <c r="AD1945" s="136" t="str">
        <f>IF(ISNA(VLOOKUP(AA1945,Sheet2!J:J,1,0)),"//","")</f>
        <v/>
      </c>
      <c r="AF1945" s="94" t="str">
        <f t="shared" si="503"/>
        <v/>
      </c>
      <c r="AG1945" t="b">
        <f t="shared" si="504"/>
        <v>1</v>
      </c>
    </row>
    <row r="1946" spans="1:33">
      <c r="A1946" s="50">
        <f t="shared" si="498"/>
        <v>1946</v>
      </c>
      <c r="B1946" s="49">
        <f t="shared" si="499"/>
        <v>1902</v>
      </c>
      <c r="C1946" s="86" t="s">
        <v>3767</v>
      </c>
      <c r="D1946" s="86" t="s">
        <v>5224</v>
      </c>
      <c r="E1946" s="194" t="s">
        <v>524</v>
      </c>
      <c r="F1946" s="87" t="s">
        <v>4616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4824</v>
      </c>
      <c r="M1946" s="90" t="s">
        <v>4883</v>
      </c>
      <c r="N1946" s="90"/>
      <c r="O1946" s="86"/>
      <c r="P1946" s="212" t="s">
        <v>4615</v>
      </c>
      <c r="Q1946" s="89"/>
      <c r="R1946"/>
      <c r="S1946" t="str">
        <f t="shared" si="526"/>
        <v>NOT EQUAL</v>
      </c>
      <c r="T1946" t="str">
        <f>IF(ISNA(VLOOKUP(AF1946,#REF!,1)),"//","")</f>
        <v/>
      </c>
      <c r="U1946"/>
      <c r="V1946" t="e">
        <f t="shared" si="500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16"/>
        <v/>
      </c>
      <c r="AA1946" s="25" t="str">
        <f t="shared" ref="AA1946" si="559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7"/>
        <v>1902</v>
      </c>
      <c r="AC1946" t="str">
        <f t="shared" ref="AC1946" si="560">P1946</f>
        <v>ITM_N_KEY_DRG</v>
      </c>
      <c r="AD1946" s="136" t="str">
        <f>IF(ISNA(VLOOKUP(AA1946,Sheet2!J:J,1,0)),"//","")</f>
        <v/>
      </c>
      <c r="AF1946" s="94" t="str">
        <f t="shared" ref="AF1946" si="561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2">AA1946=AF1946</f>
        <v>1</v>
      </c>
    </row>
    <row r="1947" spans="1:33">
      <c r="A1947" s="50">
        <f t="shared" si="498"/>
        <v>1947</v>
      </c>
      <c r="B1947" s="49">
        <f t="shared" si="499"/>
        <v>1903</v>
      </c>
      <c r="C1947" s="86" t="s">
        <v>3767</v>
      </c>
      <c r="D1947" s="86" t="s">
        <v>5225</v>
      </c>
      <c r="E1947" s="194" t="s">
        <v>524</v>
      </c>
      <c r="F1947" s="87" t="s">
        <v>4614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4824</v>
      </c>
      <c r="M1947" s="90" t="s">
        <v>4883</v>
      </c>
      <c r="N1947" s="90"/>
      <c r="O1947" s="86"/>
      <c r="P1947" s="212" t="s">
        <v>4623</v>
      </c>
      <c r="Q1947" s="89"/>
      <c r="R1947"/>
      <c r="S1947" t="str">
        <f t="shared" si="526"/>
        <v>NOT EQUAL</v>
      </c>
      <c r="T1947" t="str">
        <f>IF(ISNA(VLOOKUP(AF1947,#REF!,1)),"//","")</f>
        <v/>
      </c>
      <c r="U1947"/>
      <c r="V1947" t="e">
        <f t="shared" si="500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16"/>
        <v/>
      </c>
      <c r="AA1947" s="25" t="str">
        <f t="shared" si="501"/>
        <v/>
      </c>
      <c r="AB1947" s="1">
        <f t="shared" si="517"/>
        <v>1903</v>
      </c>
      <c r="AC1947" t="str">
        <f t="shared" si="502"/>
        <v>ITM_N_KEY_PRGM</v>
      </c>
      <c r="AD1947" s="136" t="str">
        <f>IF(ISNA(VLOOKUP(AA1947,Sheet2!J:J,1,0)),"//","")</f>
        <v/>
      </c>
      <c r="AF1947" s="94" t="str">
        <f t="shared" si="503"/>
        <v/>
      </c>
      <c r="AG1947" t="b">
        <f t="shared" si="504"/>
        <v>1</v>
      </c>
    </row>
    <row r="1948" spans="1:33">
      <c r="A1948" s="50">
        <f t="shared" ref="A1948:A2011" si="563">IF(B1948=INT(B1948),ROW(),"")</f>
        <v>1948</v>
      </c>
      <c r="B1948" s="49">
        <f t="shared" ref="B1948:B2011" si="564">IF(AND(MID(C1948,2,1)&lt;&gt;"/",MID(C1948,1,1)="/"),INT(B1947)+1,B1947+0.01)</f>
        <v>1904</v>
      </c>
      <c r="C1948" s="86" t="s">
        <v>3767</v>
      </c>
      <c r="D1948" s="86" t="s">
        <v>5226</v>
      </c>
      <c r="E1948" s="194" t="s">
        <v>524</v>
      </c>
      <c r="F1948" s="87" t="s">
        <v>4613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4824</v>
      </c>
      <c r="M1948" s="90" t="s">
        <v>4883</v>
      </c>
      <c r="N1948" s="90"/>
      <c r="O1948" s="86"/>
      <c r="P1948" s="212" t="s">
        <v>4624</v>
      </c>
      <c r="Q1948" s="89"/>
      <c r="R1948"/>
      <c r="S1948" t="str">
        <f t="shared" si="526"/>
        <v>NOT EQUAL</v>
      </c>
      <c r="T1948" t="str">
        <f>IF(ISNA(VLOOKUP(AF1948,#REF!,1)),"//","")</f>
        <v/>
      </c>
      <c r="U1948"/>
      <c r="V1948" t="e">
        <f t="shared" ref="V1948:V2009" si="565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16"/>
        <v/>
      </c>
      <c r="AA1948" s="25" t="str">
        <f t="shared" ref="AA1948:AA1950" si="56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7"/>
        <v>1904</v>
      </c>
      <c r="AC1948" t="str">
        <f t="shared" ref="AC1948:AC1950" si="567">P1948</f>
        <v>ITM_N_KEY_USER</v>
      </c>
      <c r="AD1948" s="136" t="str">
        <f>IF(ISNA(VLOOKUP(AA1948,Sheet2!J:J,1,0)),"//","")</f>
        <v/>
      </c>
      <c r="AF1948" s="94" t="str">
        <f t="shared" ref="AF1948:AF1950" si="56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9">AA1948=AF1948</f>
        <v>1</v>
      </c>
    </row>
    <row r="1949" spans="1:33">
      <c r="A1949" s="50">
        <f t="shared" si="563"/>
        <v>1949</v>
      </c>
      <c r="B1949" s="49">
        <f t="shared" si="564"/>
        <v>1905</v>
      </c>
      <c r="C1949" s="86" t="s">
        <v>3767</v>
      </c>
      <c r="D1949" s="86" t="s">
        <v>5227</v>
      </c>
      <c r="E1949" s="194" t="s">
        <v>524</v>
      </c>
      <c r="F1949" s="87" t="s">
        <v>4612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4824</v>
      </c>
      <c r="M1949" s="90" t="s">
        <v>4883</v>
      </c>
      <c r="N1949" s="90"/>
      <c r="O1949" s="86"/>
      <c r="P1949" s="212" t="s">
        <v>4625</v>
      </c>
      <c r="Q1949" s="89"/>
      <c r="R1949"/>
      <c r="S1949" t="str">
        <f t="shared" si="526"/>
        <v>NOT EQUAL</v>
      </c>
      <c r="T1949" t="str">
        <f>IF(ISNA(VLOOKUP(AF1949,#REF!,1)),"//","")</f>
        <v/>
      </c>
      <c r="U1949"/>
      <c r="V1949" t="e">
        <f t="shared" si="565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16"/>
        <v/>
      </c>
      <c r="AA1949" s="25" t="str">
        <f t="shared" si="566"/>
        <v/>
      </c>
      <c r="AB1949" s="1">
        <f t="shared" si="517"/>
        <v>1905</v>
      </c>
      <c r="AC1949" t="str">
        <f t="shared" si="567"/>
        <v>ITM_N_KEY_HOME</v>
      </c>
      <c r="AD1949" s="136" t="str">
        <f>IF(ISNA(VLOOKUP(AA1949,Sheet2!J:J,1,0)),"//","")</f>
        <v/>
      </c>
      <c r="AF1949" s="94" t="str">
        <f t="shared" si="568"/>
        <v/>
      </c>
      <c r="AG1949" t="b">
        <f t="shared" si="569"/>
        <v>1</v>
      </c>
    </row>
    <row r="1950" spans="1:33">
      <c r="A1950" s="50">
        <f t="shared" si="563"/>
        <v>1950</v>
      </c>
      <c r="B1950" s="49">
        <f t="shared" si="564"/>
        <v>1906</v>
      </c>
      <c r="C1950" s="86" t="s">
        <v>3767</v>
      </c>
      <c r="D1950" s="86" t="s">
        <v>5228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4824</v>
      </c>
      <c r="M1950" s="90" t="s">
        <v>4883</v>
      </c>
      <c r="N1950" s="90"/>
      <c r="O1950" s="86"/>
      <c r="P1950" s="212" t="s">
        <v>4626</v>
      </c>
      <c r="Q1950" s="89"/>
      <c r="R1950"/>
      <c r="S1950" t="str">
        <f t="shared" si="526"/>
        <v>NOT EQUAL</v>
      </c>
      <c r="T1950" t="str">
        <f>IF(ISNA(VLOOKUP(AF1950,#REF!,1)),"//","")</f>
        <v/>
      </c>
      <c r="U1950"/>
      <c r="V1950" t="e">
        <f t="shared" si="565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16"/>
        <v/>
      </c>
      <c r="AA1950" s="25" t="str">
        <f t="shared" si="566"/>
        <v/>
      </c>
      <c r="AB1950" s="1">
        <f t="shared" si="517"/>
        <v>1906</v>
      </c>
      <c r="AC1950" t="str">
        <f t="shared" si="567"/>
        <v>ITM_N_KEY_SIGMA</v>
      </c>
      <c r="AD1950" s="136" t="str">
        <f>IF(ISNA(VLOOKUP(AA1950,Sheet2!J:J,1,0)),"//","")</f>
        <v/>
      </c>
      <c r="AF1950" s="94" t="str">
        <f t="shared" si="568"/>
        <v/>
      </c>
      <c r="AG1950" t="b">
        <f t="shared" si="569"/>
        <v>1</v>
      </c>
    </row>
    <row r="1951" spans="1:33">
      <c r="A1951" s="50">
        <f t="shared" si="563"/>
        <v>1951</v>
      </c>
      <c r="B1951" s="49">
        <f t="shared" si="564"/>
        <v>1907</v>
      </c>
      <c r="C1951" s="86" t="s">
        <v>3767</v>
      </c>
      <c r="D1951" s="86" t="s">
        <v>5229</v>
      </c>
      <c r="E1951" s="194" t="s">
        <v>524</v>
      </c>
      <c r="F1951" s="87" t="s">
        <v>4611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4824</v>
      </c>
      <c r="M1951" s="90" t="s">
        <v>4883</v>
      </c>
      <c r="N1951" s="90"/>
      <c r="O1951" s="86"/>
      <c r="P1951" s="212" t="s">
        <v>4627</v>
      </c>
      <c r="Q1951" s="89"/>
      <c r="R1951"/>
      <c r="S1951" t="str">
        <f t="shared" si="526"/>
        <v>NOT EQUAL</v>
      </c>
      <c r="T1951" t="str">
        <f>IF(ISNA(VLOOKUP(AF1951,#REF!,1)),"//","")</f>
        <v/>
      </c>
      <c r="U1951"/>
      <c r="V1951" t="e">
        <f t="shared" si="565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16"/>
        <v/>
      </c>
      <c r="AA1951" s="25" t="str">
        <f t="shared" ref="AA1951" si="57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7"/>
        <v>1907</v>
      </c>
      <c r="AC1951" t="str">
        <f t="shared" ref="AC1951" si="571">P1951</f>
        <v>ITM_N_KEY_SNAP</v>
      </c>
      <c r="AD1951" s="136" t="str">
        <f>IF(ISNA(VLOOKUP(AA1951,Sheet2!J:J,1,0)),"//","")</f>
        <v/>
      </c>
      <c r="AF1951" s="94" t="str">
        <f t="shared" ref="AF1951" si="57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3">AA1951=AF1951</f>
        <v>1</v>
      </c>
    </row>
    <row r="1952" spans="1:33">
      <c r="A1952" s="50">
        <f t="shared" si="563"/>
        <v>1952</v>
      </c>
      <c r="B1952" s="49">
        <f t="shared" si="564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4824</v>
      </c>
      <c r="M1952" s="90" t="s">
        <v>4883</v>
      </c>
      <c r="N1952" s="90"/>
      <c r="O1952" s="86"/>
      <c r="P1952" s="89" t="s">
        <v>2243</v>
      </c>
      <c r="Q1952" s="89"/>
      <c r="R1952"/>
      <c r="S1952" t="str">
        <f t="shared" si="526"/>
        <v>NOT EQUAL</v>
      </c>
      <c r="T1952" t="str">
        <f>IF(ISNA(VLOOKUP(AF1952,#REF!,1)),"//","")</f>
        <v/>
      </c>
      <c r="U1952"/>
      <c r="V1952" t="e">
        <f t="shared" si="565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16"/>
        <v/>
      </c>
      <c r="AA1952" s="25" t="str">
        <f t="shared" ref="AA1952:AA2007" si="57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7"/>
        <v>1908</v>
      </c>
      <c r="AC1952" t="str">
        <f t="shared" ref="AC1952:AC2007" si="575">P1952</f>
        <v>ITM_SH_NORM_E</v>
      </c>
      <c r="AD1952" s="136" t="str">
        <f>IF(ISNA(VLOOKUP(AA1952,Sheet2!J:J,1,0)),"//","")</f>
        <v/>
      </c>
      <c r="AF1952" s="94" t="str">
        <f t="shared" ref="AF1952:AF2007" si="57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7">AA1952=AF1952</f>
        <v>1</v>
      </c>
    </row>
    <row r="1953" spans="1:33">
      <c r="A1953" s="50">
        <f t="shared" si="563"/>
        <v>1953</v>
      </c>
      <c r="B1953" s="49">
        <f t="shared" si="564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4824</v>
      </c>
      <c r="M1953" s="90" t="s">
        <v>4883</v>
      </c>
      <c r="N1953" s="90"/>
      <c r="O1953" s="86" t="s">
        <v>2267</v>
      </c>
      <c r="P1953" s="89" t="s">
        <v>2268</v>
      </c>
      <c r="Q1953" s="89"/>
      <c r="R1953"/>
      <c r="S1953" t="str">
        <f t="shared" si="526"/>
        <v/>
      </c>
      <c r="T1953" t="str">
        <f>IF(ISNA(VLOOKUP(AF1953,#REF!,1)),"//","")</f>
        <v/>
      </c>
      <c r="U1953"/>
      <c r="V1953" t="e">
        <f t="shared" ref="V1953" si="578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16"/>
        <v>".MS"</v>
      </c>
      <c r="AA1953" s="25" t="str">
        <f t="shared" ref="AA1953" si="57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7"/>
        <v>1909</v>
      </c>
      <c r="AC1953" t="str">
        <f t="shared" ref="AC1953" si="580">P1953</f>
        <v>ITM_ms</v>
      </c>
      <c r="AD1953" s="136" t="str">
        <f>IF(ISNA(VLOOKUP(AA1953,Sheet2!J:J,1,0)),"//","")</f>
        <v>//</v>
      </c>
      <c r="AF1953" s="94" t="str">
        <f t="shared" ref="AF1953" si="581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2">AA1953=AF1953</f>
        <v>1</v>
      </c>
    </row>
    <row r="1954" spans="1:33">
      <c r="A1954" s="50">
        <f t="shared" si="563"/>
        <v>1954</v>
      </c>
      <c r="B1954" s="49">
        <f t="shared" si="564"/>
        <v>1910</v>
      </c>
      <c r="C1954" s="86" t="s">
        <v>5219</v>
      </c>
      <c r="D1954" s="86" t="s">
        <v>7</v>
      </c>
      <c r="E1954" s="89" t="s">
        <v>5207</v>
      </c>
      <c r="F1954" s="89" t="s">
        <v>5207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4824</v>
      </c>
      <c r="M1954" s="90" t="s">
        <v>4883</v>
      </c>
      <c r="N1954" s="90"/>
      <c r="O1954" s="86" t="s">
        <v>2267</v>
      </c>
      <c r="P1954" s="89" t="s">
        <v>5205</v>
      </c>
      <c r="Q1954" s="89"/>
      <c r="R1954"/>
      <c r="S1954" t="str">
        <f t="shared" ref="S1954" si="583">IF(E1954=F1954,"","NOT EQUAL")</f>
        <v/>
      </c>
      <c r="T1954" t="str">
        <f>IF(ISNA(VLOOKUP(AF1954,#REF!,1)),"//","")</f>
        <v/>
      </c>
      <c r="U1954"/>
      <c r="V1954" t="e">
        <f t="shared" ref="V1954" si="584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85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6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7">B1954</f>
        <v>1910</v>
      </c>
      <c r="AC1954" t="str">
        <f t="shared" ref="AC1954" si="588">P1954</f>
        <v>ITM_msTo</v>
      </c>
      <c r="AD1954" s="136" t="str">
        <f>IF(ISNA(VLOOKUP(AA1954,Sheet2!J:J,1,0)),"//","")</f>
        <v>//</v>
      </c>
      <c r="AF1954" s="94" t="str">
        <f t="shared" ref="AF1954" si="589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90">AA1954=AF1954</f>
        <v>1</v>
      </c>
    </row>
    <row r="1955" spans="1:33">
      <c r="A1955" s="50">
        <f t="shared" si="563"/>
        <v>1955</v>
      </c>
      <c r="B1955" s="49">
        <f t="shared" si="564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4824</v>
      </c>
      <c r="M1955" s="90" t="s">
        <v>4883</v>
      </c>
      <c r="N1955" s="90"/>
      <c r="O1955" s="86" t="s">
        <v>974</v>
      </c>
      <c r="P1955" s="89" t="s">
        <v>2246</v>
      </c>
      <c r="Q1955" s="89"/>
      <c r="R1955"/>
      <c r="S1955" t="str">
        <f t="shared" si="526"/>
        <v>NOT EQUAL</v>
      </c>
      <c r="T1955" t="str">
        <f>IF(ISNA(VLOOKUP(AF1955,#REF!,1)),"//","")</f>
        <v/>
      </c>
      <c r="U1955"/>
      <c r="V1955" t="e">
        <f t="shared" si="565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16"/>
        <v/>
      </c>
      <c r="AA1955" s="25" t="str">
        <f t="shared" si="574"/>
        <v/>
      </c>
      <c r="AB1955" s="1">
        <f t="shared" si="517"/>
        <v>1911</v>
      </c>
      <c r="AC1955" t="str">
        <f t="shared" si="575"/>
        <v>ITM_INP_DEF_43S</v>
      </c>
      <c r="AD1955" s="136" t="str">
        <f>IF(ISNA(VLOOKUP(AA1955,Sheet2!J:J,1,0)),"//","")</f>
        <v/>
      </c>
      <c r="AF1955" s="94" t="str">
        <f t="shared" si="576"/>
        <v/>
      </c>
      <c r="AG1955" t="b">
        <f t="shared" si="577"/>
        <v>1</v>
      </c>
    </row>
    <row r="1956" spans="1:33">
      <c r="A1956" s="50">
        <f t="shared" si="563"/>
        <v>1956</v>
      </c>
      <c r="B1956" s="49">
        <f t="shared" si="564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4824</v>
      </c>
      <c r="M1956" s="90" t="s">
        <v>4883</v>
      </c>
      <c r="N1956" s="90"/>
      <c r="O1956" s="86"/>
      <c r="P1956" s="89" t="s">
        <v>2649</v>
      </c>
      <c r="Q1956" s="89"/>
      <c r="R1956"/>
      <c r="S1956" t="str">
        <f t="shared" si="526"/>
        <v/>
      </c>
      <c r="T1956" t="str">
        <f>IF(ISNA(VLOOKUP(AF1956,#REF!,1)),"//","")</f>
        <v/>
      </c>
      <c r="U1956"/>
      <c r="V1956" t="e">
        <f t="shared" si="565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16"/>
        <v>"X.XEQ"</v>
      </c>
      <c r="AA1956" s="25" t="str">
        <f t="shared" si="574"/>
        <v>X.XEQ</v>
      </c>
      <c r="AB1956" s="1">
        <f t="shared" si="517"/>
        <v>1912</v>
      </c>
      <c r="AC1956" t="str">
        <f t="shared" si="575"/>
        <v>ITM_XXEQ</v>
      </c>
      <c r="AD1956" s="136" t="str">
        <f>IF(ISNA(VLOOKUP(AA1956,Sheet2!J:J,1,0)),"//","")</f>
        <v>//</v>
      </c>
      <c r="AF1956" s="94" t="str">
        <f t="shared" si="576"/>
        <v>X.XEQ</v>
      </c>
      <c r="AG1956" t="b">
        <f t="shared" si="577"/>
        <v>1</v>
      </c>
    </row>
    <row r="1957" spans="1:33">
      <c r="A1957" s="50">
        <f t="shared" si="563"/>
        <v>1957</v>
      </c>
      <c r="B1957" s="49">
        <f t="shared" si="564"/>
        <v>1913</v>
      </c>
      <c r="C1957" s="86" t="s">
        <v>3766</v>
      </c>
      <c r="D1957" s="90" t="s">
        <v>5273</v>
      </c>
      <c r="E1957" s="194" t="s">
        <v>524</v>
      </c>
      <c r="F1957" s="87" t="s">
        <v>5274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4824</v>
      </c>
      <c r="M1957" s="90" t="s">
        <v>4883</v>
      </c>
      <c r="N1957" s="90"/>
      <c r="O1957" s="90" t="s">
        <v>2520</v>
      </c>
      <c r="P1957" s="89" t="s">
        <v>5275</v>
      </c>
      <c r="Q1957" s="89"/>
      <c r="R1957"/>
      <c r="S1957" t="str">
        <f t="shared" si="526"/>
        <v>NOT EQUAL</v>
      </c>
      <c r="T1957" t="str">
        <f>IF(ISNA(VLOOKUP(AF1957,#REF!,1)),"//","")</f>
        <v/>
      </c>
      <c r="U1957"/>
      <c r="V1957" t="e">
        <f t="shared" si="565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16"/>
        <v/>
      </c>
      <c r="AA1957" s="25" t="str">
        <f t="shared" si="574"/>
        <v/>
      </c>
      <c r="AB1957" s="1">
        <f t="shared" si="517"/>
        <v>1913</v>
      </c>
      <c r="AC1957" t="str">
        <f t="shared" si="575"/>
        <v>ITM_USER_EE43</v>
      </c>
      <c r="AD1957" s="136" t="str">
        <f>IF(ISNA(VLOOKUP(AA1957,Sheet2!J:J,1,0)),"//","")</f>
        <v/>
      </c>
      <c r="AF1957" s="94" t="str">
        <f t="shared" si="576"/>
        <v/>
      </c>
      <c r="AG1957" t="b">
        <f t="shared" si="577"/>
        <v>1</v>
      </c>
    </row>
    <row r="1958" spans="1:33">
      <c r="A1958" s="50">
        <f t="shared" si="563"/>
        <v>1958</v>
      </c>
      <c r="B1958" s="49">
        <f t="shared" si="564"/>
        <v>1914</v>
      </c>
      <c r="C1958" s="86" t="s">
        <v>3766</v>
      </c>
      <c r="D1958" s="86" t="s">
        <v>4629</v>
      </c>
      <c r="E1958" s="194" t="s">
        <v>524</v>
      </c>
      <c r="F1958" s="87" t="s">
        <v>4630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4824</v>
      </c>
      <c r="M1958" s="90" t="s">
        <v>4883</v>
      </c>
      <c r="N1958" s="90"/>
      <c r="O1958" s="86"/>
      <c r="P1958" s="89" t="s">
        <v>4631</v>
      </c>
      <c r="Q1958" s="89"/>
      <c r="R1958"/>
      <c r="S1958" t="str">
        <f t="shared" ref="S1958:S1989" si="591">IF(E1958=F1958,"","NOT EQUAL")</f>
        <v>NOT EQUAL</v>
      </c>
      <c r="T1958" t="str">
        <f>IF(ISNA(VLOOKUP(AF1958,#REF!,1)),"//","")</f>
        <v/>
      </c>
      <c r="U1958"/>
      <c r="V1958" t="e">
        <f t="shared" si="565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16"/>
        <v/>
      </c>
      <c r="AA1958" s="25" t="str">
        <f t="shared" si="574"/>
        <v/>
      </c>
      <c r="AB1958" s="1">
        <f t="shared" si="517"/>
        <v>1914</v>
      </c>
      <c r="AC1958" t="str">
        <f t="shared" si="575"/>
        <v>ITM_USER_COPY</v>
      </c>
      <c r="AD1958" s="136" t="str">
        <f>IF(ISNA(VLOOKUP(AA1958,Sheet2!J:J,1,0)),"//","")</f>
        <v/>
      </c>
      <c r="AF1958" s="94" t="str">
        <f t="shared" si="576"/>
        <v/>
      </c>
      <c r="AG1958" t="b">
        <f t="shared" si="577"/>
        <v>1</v>
      </c>
    </row>
    <row r="1959" spans="1:33">
      <c r="A1959" s="50">
        <f t="shared" si="563"/>
        <v>1959</v>
      </c>
      <c r="B1959" s="49">
        <f t="shared" si="564"/>
        <v>1915</v>
      </c>
      <c r="C1959" s="86" t="s">
        <v>3766</v>
      </c>
      <c r="D1959" s="86" t="s">
        <v>2523</v>
      </c>
      <c r="E1959" s="194" t="s">
        <v>524</v>
      </c>
      <c r="F1959" s="87" t="s">
        <v>5257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4824</v>
      </c>
      <c r="M1959" s="90" t="s">
        <v>4883</v>
      </c>
      <c r="N1959" s="90"/>
      <c r="O1959" s="90" t="s">
        <v>2520</v>
      </c>
      <c r="P1959" s="89" t="s">
        <v>2524</v>
      </c>
      <c r="Q1959" s="89"/>
      <c r="R1959"/>
      <c r="S1959" t="str">
        <f t="shared" si="591"/>
        <v>NOT EQUAL</v>
      </c>
      <c r="T1959" t="str">
        <f>IF(ISNA(VLOOKUP(AF1959,#REF!,1)),"//","")</f>
        <v/>
      </c>
      <c r="U1959"/>
      <c r="V1959" t="e">
        <f t="shared" si="565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16"/>
        <v/>
      </c>
      <c r="AA1959" s="25" t="str">
        <f t="shared" si="574"/>
        <v/>
      </c>
      <c r="AB1959" s="1">
        <f t="shared" si="517"/>
        <v>1915</v>
      </c>
      <c r="AC1959" t="str">
        <f t="shared" si="575"/>
        <v>ITM_USER_WP43S</v>
      </c>
      <c r="AD1959" s="136" t="str">
        <f>IF(ISNA(VLOOKUP(AA1959,Sheet2!J:J,1,0)),"//","")</f>
        <v/>
      </c>
      <c r="AF1959" s="94" t="str">
        <f t="shared" si="576"/>
        <v/>
      </c>
      <c r="AG1959" t="b">
        <f t="shared" si="577"/>
        <v>1</v>
      </c>
    </row>
    <row r="1960" spans="1:33">
      <c r="A1960" s="50">
        <f t="shared" si="563"/>
        <v>1960</v>
      </c>
      <c r="B1960" s="49">
        <f t="shared" si="564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4824</v>
      </c>
      <c r="M1960" s="90" t="s">
        <v>4883</v>
      </c>
      <c r="N1960" s="90"/>
      <c r="O1960" s="86" t="s">
        <v>2520</v>
      </c>
      <c r="P1960" s="89" t="s">
        <v>2563</v>
      </c>
      <c r="Q1960" s="89"/>
      <c r="R1960"/>
      <c r="S1960" t="str">
        <f t="shared" si="591"/>
        <v>NOT EQUAL</v>
      </c>
      <c r="T1960" t="str">
        <f>IF(ISNA(VLOOKUP(AF1960,#REF!,1)),"//","")</f>
        <v/>
      </c>
      <c r="U1960"/>
      <c r="V1960" t="e">
        <f t="shared" si="565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16"/>
        <v/>
      </c>
      <c r="AA1960" s="25" t="str">
        <f t="shared" si="574"/>
        <v/>
      </c>
      <c r="AB1960" s="1">
        <f t="shared" si="517"/>
        <v>1916</v>
      </c>
      <c r="AC1960" t="str">
        <f t="shared" si="575"/>
        <v>ITM_USER_DM42</v>
      </c>
      <c r="AD1960" s="136" t="str">
        <f>IF(ISNA(VLOOKUP(AA1960,Sheet2!J:J,1,0)),"//","")</f>
        <v/>
      </c>
      <c r="AF1960" s="94" t="str">
        <f t="shared" si="576"/>
        <v/>
      </c>
      <c r="AG1960" t="b">
        <f t="shared" si="577"/>
        <v>1</v>
      </c>
    </row>
    <row r="1961" spans="1:33">
      <c r="A1961" s="50">
        <f t="shared" si="563"/>
        <v>1961</v>
      </c>
      <c r="B1961" s="49">
        <f t="shared" si="564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4824</v>
      </c>
      <c r="M1961" s="90" t="s">
        <v>4883</v>
      </c>
      <c r="N1961" s="90"/>
      <c r="O1961" s="86" t="s">
        <v>2632</v>
      </c>
      <c r="P1961" s="89" t="s">
        <v>2633</v>
      </c>
      <c r="Q1961" s="89"/>
      <c r="R1961"/>
      <c r="S1961" t="str">
        <f t="shared" si="591"/>
        <v>NOT EQUAL</v>
      </c>
      <c r="T1961" t="str">
        <f>IF(ISNA(VLOOKUP(AF1961,#REF!,1)),"//","")</f>
        <v/>
      </c>
      <c r="U1961"/>
      <c r="V1961" t="e">
        <f t="shared" si="565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16"/>
        <v/>
      </c>
      <c r="AA1961" s="25" t="str">
        <f t="shared" si="574"/>
        <v/>
      </c>
      <c r="AB1961" s="1">
        <f t="shared" si="517"/>
        <v>1917</v>
      </c>
      <c r="AC1961" t="str">
        <f t="shared" si="575"/>
        <v>ITM_USER_C43</v>
      </c>
      <c r="AD1961" s="136" t="str">
        <f>IF(ISNA(VLOOKUP(AA1961,Sheet2!J:J,1,0)),"//","")</f>
        <v/>
      </c>
      <c r="AF1961" s="94" t="str">
        <f t="shared" si="576"/>
        <v/>
      </c>
      <c r="AG1961" t="b">
        <f t="shared" si="577"/>
        <v>1</v>
      </c>
    </row>
    <row r="1962" spans="1:33">
      <c r="A1962" s="50">
        <f t="shared" si="563"/>
        <v>1962</v>
      </c>
      <c r="B1962" s="49">
        <f t="shared" si="564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4824</v>
      </c>
      <c r="M1962" s="90" t="s">
        <v>4883</v>
      </c>
      <c r="N1962" s="90"/>
      <c r="O1962" s="86" t="s">
        <v>972</v>
      </c>
      <c r="P1962" s="89" t="s">
        <v>2245</v>
      </c>
      <c r="Q1962" s="89"/>
      <c r="R1962"/>
      <c r="S1962" t="str">
        <f t="shared" si="591"/>
        <v>NOT EQUAL</v>
      </c>
      <c r="T1962" t="str">
        <f>IF(ISNA(VLOOKUP(AF1962,#REF!,1)),"//","")</f>
        <v/>
      </c>
      <c r="U1962"/>
      <c r="V1962" t="e">
        <f t="shared" si="565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16"/>
        <v/>
      </c>
      <c r="AA1962" s="25" t="str">
        <f t="shared" si="574"/>
        <v/>
      </c>
      <c r="AB1962" s="1">
        <f t="shared" si="517"/>
        <v>1918</v>
      </c>
      <c r="AC1962" t="str">
        <f t="shared" si="575"/>
        <v>ITM_GET_NORM_E</v>
      </c>
      <c r="AD1962" s="136" t="str">
        <f>IF(ISNA(VLOOKUP(AA1962,Sheet2!J:J,1,0)),"//","")</f>
        <v/>
      </c>
      <c r="AF1962" s="94" t="str">
        <f t="shared" si="576"/>
        <v/>
      </c>
      <c r="AG1962" t="b">
        <f t="shared" si="577"/>
        <v>1</v>
      </c>
    </row>
    <row r="1963" spans="1:33">
      <c r="A1963" s="50">
        <f t="shared" si="563"/>
        <v>1963</v>
      </c>
      <c r="B1963" s="49">
        <f t="shared" si="564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4824</v>
      </c>
      <c r="M1963" s="90" t="s">
        <v>4883</v>
      </c>
      <c r="N1963" s="90"/>
      <c r="O1963" s="86" t="s">
        <v>4267</v>
      </c>
      <c r="P1963" s="89" t="s">
        <v>4268</v>
      </c>
      <c r="Q1963" s="89"/>
      <c r="R1963"/>
      <c r="S1963" t="str">
        <f t="shared" si="591"/>
        <v>NOT EQUAL</v>
      </c>
      <c r="T1963" t="str">
        <f>IF(ISNA(VLOOKUP(AF1963,#REF!,1)),"//","")</f>
        <v/>
      </c>
      <c r="U1963"/>
      <c r="V1963" t="e">
        <f t="shared" si="565"/>
        <v>#REF!</v>
      </c>
      <c r="W1963" s="81"/>
      <c r="X1963" s="59" t="s">
        <v>2253</v>
      </c>
      <c r="Y1963" s="59" t="s">
        <v>2253</v>
      </c>
      <c r="Z1963" s="25" t="str">
        <f t="shared" si="516"/>
        <v/>
      </c>
      <c r="AA1963" s="25" t="str">
        <f t="shared" si="574"/>
        <v/>
      </c>
      <c r="AB1963" s="1">
        <f t="shared" si="517"/>
        <v>1919</v>
      </c>
      <c r="AC1963" t="str">
        <f t="shared" si="575"/>
        <v>ITM_RESERVE</v>
      </c>
      <c r="AD1963" s="136" t="str">
        <f>IF(ISNA(VLOOKUP(AA1963,Sheet2!J:J,1,0)),"//","")</f>
        <v/>
      </c>
      <c r="AF1963" s="94" t="str">
        <f t="shared" si="576"/>
        <v/>
      </c>
      <c r="AG1963" t="b">
        <f t="shared" si="577"/>
        <v>1</v>
      </c>
    </row>
    <row r="1964" spans="1:33">
      <c r="A1964" s="50">
        <f t="shared" si="563"/>
        <v>1964</v>
      </c>
      <c r="B1964" s="49">
        <f t="shared" si="564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4824</v>
      </c>
      <c r="M1964" s="90" t="s">
        <v>4883</v>
      </c>
      <c r="N1964" s="90"/>
      <c r="O1964" s="86"/>
      <c r="P1964" s="89" t="s">
        <v>2244</v>
      </c>
      <c r="Q1964" s="89"/>
      <c r="R1964"/>
      <c r="S1964" t="str">
        <f t="shared" si="591"/>
        <v>NOT EQUAL</v>
      </c>
      <c r="T1964" t="str">
        <f>IF(ISNA(VLOOKUP(AF1964,#REF!,1)),"//","")</f>
        <v/>
      </c>
      <c r="U1964"/>
      <c r="V1964" t="e">
        <f t="shared" si="565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16"/>
        <v/>
      </c>
      <c r="AA1964" s="25" t="str">
        <f t="shared" si="574"/>
        <v/>
      </c>
      <c r="AB1964" s="1">
        <f t="shared" si="517"/>
        <v>1920</v>
      </c>
      <c r="AC1964" t="str">
        <f t="shared" si="575"/>
        <v>MNU_ASN_N</v>
      </c>
      <c r="AD1964" s="136" t="str">
        <f>IF(ISNA(VLOOKUP(AA1964,Sheet2!J:J,1,0)),"//","")</f>
        <v/>
      </c>
      <c r="AF1964" s="94" t="str">
        <f t="shared" si="576"/>
        <v/>
      </c>
      <c r="AG1964" t="b">
        <f t="shared" si="577"/>
        <v>1</v>
      </c>
    </row>
    <row r="1965" spans="1:33">
      <c r="A1965" s="50">
        <f t="shared" si="563"/>
        <v>1965</v>
      </c>
      <c r="B1965" s="49">
        <f t="shared" si="564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4824</v>
      </c>
      <c r="M1965" s="90" t="s">
        <v>4883</v>
      </c>
      <c r="N1965" s="90"/>
      <c r="O1965" s="86" t="s">
        <v>933</v>
      </c>
      <c r="P1965" s="89" t="s">
        <v>2203</v>
      </c>
      <c r="Q1965" s="89"/>
      <c r="R1965"/>
      <c r="S1965" t="str">
        <f t="shared" si="591"/>
        <v/>
      </c>
      <c r="T1965" t="str">
        <f>IF(ISNA(VLOOKUP(AF1965,#REF!,1)),"//","")</f>
        <v/>
      </c>
      <c r="U1965"/>
      <c r="V1965" t="e">
        <f t="shared" si="565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16"/>
        <v/>
      </c>
      <c r="AA1965" s="25" t="str">
        <f t="shared" si="574"/>
        <v/>
      </c>
      <c r="AB1965" s="1">
        <f t="shared" si="517"/>
        <v>1921</v>
      </c>
      <c r="AC1965" t="str">
        <f t="shared" si="575"/>
        <v>MNU_HOME</v>
      </c>
      <c r="AD1965" s="136" t="str">
        <f>IF(ISNA(VLOOKUP(AA1965,Sheet2!J:J,1,0)),"//","")</f>
        <v/>
      </c>
      <c r="AF1965" s="94" t="str">
        <f t="shared" si="576"/>
        <v/>
      </c>
      <c r="AG1965" t="b">
        <f t="shared" si="577"/>
        <v>1</v>
      </c>
    </row>
    <row r="1966" spans="1:33">
      <c r="A1966" s="50">
        <f t="shared" si="563"/>
        <v>1966</v>
      </c>
      <c r="B1966" s="49">
        <f t="shared" si="564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4824</v>
      </c>
      <c r="M1966" s="90" t="s">
        <v>4883</v>
      </c>
      <c r="N1966" s="90"/>
      <c r="O1966" s="86" t="s">
        <v>936</v>
      </c>
      <c r="P1966" s="89" t="s">
        <v>2205</v>
      </c>
      <c r="Q1966" s="89"/>
      <c r="R1966"/>
      <c r="S1966" t="str">
        <f t="shared" si="591"/>
        <v/>
      </c>
      <c r="T1966" t="str">
        <f>IF(ISNA(VLOOKUP(AF1966,#REF!,1)),"//","")</f>
        <v/>
      </c>
      <c r="U1966"/>
      <c r="V1966" t="e">
        <f t="shared" si="565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16"/>
        <v/>
      </c>
      <c r="AA1966" s="25" t="str">
        <f t="shared" si="574"/>
        <v/>
      </c>
      <c r="AB1966" s="1">
        <f t="shared" si="517"/>
        <v>1922</v>
      </c>
      <c r="AC1966" t="str">
        <f t="shared" si="575"/>
        <v>MNU_ALPHA</v>
      </c>
      <c r="AD1966" s="136" t="str">
        <f>IF(ISNA(VLOOKUP(AA1966,Sheet2!J:J,1,0)),"//","")</f>
        <v/>
      </c>
      <c r="AF1966" s="94" t="str">
        <f t="shared" si="576"/>
        <v/>
      </c>
      <c r="AG1966" t="b">
        <f t="shared" si="577"/>
        <v>1</v>
      </c>
    </row>
    <row r="1967" spans="1:33">
      <c r="A1967" s="50">
        <f t="shared" si="563"/>
        <v>1967</v>
      </c>
      <c r="B1967" s="49">
        <f t="shared" si="564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4824</v>
      </c>
      <c r="M1967" s="90" t="s">
        <v>4883</v>
      </c>
      <c r="N1967" s="90"/>
      <c r="O1967" s="86" t="s">
        <v>937</v>
      </c>
      <c r="P1967" s="89" t="s">
        <v>2206</v>
      </c>
      <c r="Q1967" s="89"/>
      <c r="R1967"/>
      <c r="S1967" t="str">
        <f t="shared" si="591"/>
        <v/>
      </c>
      <c r="T1967" t="str">
        <f>IF(ISNA(VLOOKUP(AF1967,#REF!,1)),"//","")</f>
        <v/>
      </c>
      <c r="U1967"/>
      <c r="V1967" t="e">
        <f t="shared" si="565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16"/>
        <v/>
      </c>
      <c r="AA1967" s="25" t="str">
        <f t="shared" si="574"/>
        <v/>
      </c>
      <c r="AB1967" s="1">
        <f t="shared" si="517"/>
        <v>1923</v>
      </c>
      <c r="AC1967" t="str">
        <f t="shared" si="575"/>
        <v>MNU_BASE</v>
      </c>
      <c r="AD1967" s="136" t="str">
        <f>IF(ISNA(VLOOKUP(AA1967,Sheet2!J:J,1,0)),"//","")</f>
        <v/>
      </c>
      <c r="AF1967" s="94" t="str">
        <f t="shared" si="576"/>
        <v/>
      </c>
      <c r="AG1967" t="b">
        <f t="shared" si="577"/>
        <v>1</v>
      </c>
    </row>
    <row r="1968" spans="1:33">
      <c r="A1968" s="50">
        <f t="shared" si="563"/>
        <v>1968</v>
      </c>
      <c r="B1968" s="49">
        <f t="shared" si="564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4824</v>
      </c>
      <c r="M1968" s="90" t="s">
        <v>4883</v>
      </c>
      <c r="N1968" s="90"/>
      <c r="O1968" s="86"/>
      <c r="P1968" s="89" t="s">
        <v>2503</v>
      </c>
      <c r="Q1968" s="89"/>
      <c r="R1968"/>
      <c r="S1968" t="str">
        <f t="shared" si="591"/>
        <v/>
      </c>
      <c r="T1968" t="str">
        <f>IF(ISNA(VLOOKUP(AF1968,#REF!,1)),"//","")</f>
        <v/>
      </c>
      <c r="U1968"/>
      <c r="V1968" t="e">
        <f t="shared" si="565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16"/>
        <v/>
      </c>
      <c r="AA1968" s="25" t="str">
        <f t="shared" si="574"/>
        <v/>
      </c>
      <c r="AB1968" s="1">
        <f t="shared" si="517"/>
        <v>1924</v>
      </c>
      <c r="AC1968" t="str">
        <f t="shared" si="575"/>
        <v>MNU_XEQ</v>
      </c>
      <c r="AD1968" s="136" t="str">
        <f>IF(ISNA(VLOOKUP(AA1968,Sheet2!J:J,1,0)),"//","")</f>
        <v/>
      </c>
      <c r="AF1968" s="94" t="str">
        <f t="shared" si="576"/>
        <v/>
      </c>
      <c r="AG1968" t="b">
        <f t="shared" si="577"/>
        <v>1</v>
      </c>
    </row>
    <row r="1969" spans="1:33">
      <c r="A1969" s="50">
        <f t="shared" si="563"/>
        <v>1969</v>
      </c>
      <c r="B1969" s="49">
        <f t="shared" si="564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4824</v>
      </c>
      <c r="M1969" s="90" t="s">
        <v>4883</v>
      </c>
      <c r="N1969" s="90"/>
      <c r="O1969" s="90" t="s">
        <v>957</v>
      </c>
      <c r="P1969" s="89" t="s">
        <v>2227</v>
      </c>
      <c r="Q1969" s="89"/>
      <c r="R1969"/>
      <c r="S1969" t="str">
        <f t="shared" si="591"/>
        <v/>
      </c>
      <c r="T1969" t="str">
        <f>IF(ISNA(VLOOKUP(AF1969,#REF!,1)),"//","")</f>
        <v/>
      </c>
      <c r="U1969"/>
      <c r="V1969" t="e">
        <f t="shared" si="565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592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4"/>
        <v/>
      </c>
      <c r="AB1969" s="1">
        <f t="shared" ref="AB1969:AB2014" si="593">B1969</f>
        <v>1925</v>
      </c>
      <c r="AC1969" t="str">
        <f t="shared" si="575"/>
        <v>MNU_EE</v>
      </c>
      <c r="AD1969" s="136" t="str">
        <f>IF(ISNA(VLOOKUP(AA1969,Sheet2!J:J,1,0)),"//","")</f>
        <v/>
      </c>
      <c r="AF1969" s="94" t="str">
        <f t="shared" si="576"/>
        <v/>
      </c>
      <c r="AG1969" t="b">
        <f t="shared" si="577"/>
        <v>1</v>
      </c>
    </row>
    <row r="1970" spans="1:33">
      <c r="A1970" s="50">
        <f t="shared" si="563"/>
        <v>1970</v>
      </c>
      <c r="B1970" s="49">
        <f t="shared" si="564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4824</v>
      </c>
      <c r="M1970" s="90" t="s">
        <v>4883</v>
      </c>
      <c r="N1970" s="90"/>
      <c r="O1970" s="86"/>
      <c r="P1970" s="89" t="s">
        <v>2811</v>
      </c>
      <c r="Q1970" s="89"/>
      <c r="R1970"/>
      <c r="S1970" t="str">
        <f t="shared" si="591"/>
        <v>NOT EQUAL</v>
      </c>
      <c r="T1970" t="str">
        <f>IF(ISNA(VLOOKUP(AF1970,#REF!,1)),"//","")</f>
        <v/>
      </c>
      <c r="U1970"/>
      <c r="V1970" t="e">
        <f t="shared" si="565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592"/>
        <v/>
      </c>
      <c r="AA1970" s="25" t="str">
        <f t="shared" si="574"/>
        <v/>
      </c>
      <c r="AB1970" s="1">
        <f t="shared" si="593"/>
        <v>1926</v>
      </c>
      <c r="AC1970" t="str">
        <f t="shared" si="575"/>
        <v>ITM_T_UP_ARROW</v>
      </c>
      <c r="AD1970" s="136" t="str">
        <f>IF(ISNA(VLOOKUP(AA1970,Sheet2!J:J,1,0)),"//","")</f>
        <v/>
      </c>
      <c r="AF1970" s="94" t="str">
        <f t="shared" si="576"/>
        <v/>
      </c>
      <c r="AG1970" t="b">
        <f t="shared" si="577"/>
        <v>1</v>
      </c>
    </row>
    <row r="1971" spans="1:33">
      <c r="A1971" s="50">
        <f t="shared" si="563"/>
        <v>1971</v>
      </c>
      <c r="B1971" s="49">
        <f t="shared" si="564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4824</v>
      </c>
      <c r="M1971" s="90" t="s">
        <v>4883</v>
      </c>
      <c r="N1971" s="90"/>
      <c r="O1971" s="86"/>
      <c r="P1971" s="89" t="s">
        <v>2240</v>
      </c>
      <c r="Q1971" s="89"/>
      <c r="R1971"/>
      <c r="S1971" t="str">
        <f t="shared" si="591"/>
        <v/>
      </c>
      <c r="T1971" t="str">
        <f>IF(ISNA(VLOOKUP(AF1971,#REF!,1)),"//","")</f>
        <v/>
      </c>
      <c r="U1971"/>
      <c r="V1971" t="e">
        <f t="shared" si="565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592"/>
        <v/>
      </c>
      <c r="AA1971" s="25" t="str">
        <f t="shared" si="574"/>
        <v/>
      </c>
      <c r="AB1971" s="1">
        <f t="shared" si="593"/>
        <v>1927</v>
      </c>
      <c r="AC1971" t="str">
        <f t="shared" si="575"/>
        <v>MNU_ASN</v>
      </c>
      <c r="AD1971" s="136" t="str">
        <f>IF(ISNA(VLOOKUP(AA1971,Sheet2!J:J,1,0)),"//","")</f>
        <v/>
      </c>
      <c r="AF1971" s="94" t="str">
        <f t="shared" si="576"/>
        <v/>
      </c>
      <c r="AG1971" t="b">
        <f t="shared" si="577"/>
        <v>1</v>
      </c>
    </row>
    <row r="1972" spans="1:33">
      <c r="A1972" s="50">
        <f t="shared" si="563"/>
        <v>1972</v>
      </c>
      <c r="B1972" s="49">
        <f t="shared" si="564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4824</v>
      </c>
      <c r="M1972" s="90" t="s">
        <v>4883</v>
      </c>
      <c r="N1972" s="90"/>
      <c r="O1972" s="86"/>
      <c r="P1972" s="89" t="s">
        <v>2812</v>
      </c>
      <c r="Q1972" s="89"/>
      <c r="R1972"/>
      <c r="S1972" t="str">
        <f t="shared" si="591"/>
        <v>NOT EQUAL</v>
      </c>
      <c r="T1972" t="str">
        <f>IF(ISNA(VLOOKUP(AF1972,#REF!,1)),"//","")</f>
        <v/>
      </c>
      <c r="U1972"/>
      <c r="V1972" t="e">
        <f t="shared" si="565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592"/>
        <v/>
      </c>
      <c r="AA1972" s="25" t="str">
        <f t="shared" si="574"/>
        <v/>
      </c>
      <c r="AB1972" s="1">
        <f t="shared" si="593"/>
        <v>1928</v>
      </c>
      <c r="AC1972" t="str">
        <f t="shared" si="575"/>
        <v>ITM_T_DOWN_ARROW</v>
      </c>
      <c r="AD1972" s="136" t="str">
        <f>IF(ISNA(VLOOKUP(AA1972,Sheet2!J:J,1,0)),"//","")</f>
        <v/>
      </c>
      <c r="AF1972" s="94" t="str">
        <f t="shared" si="576"/>
        <v/>
      </c>
      <c r="AG1972" t="b">
        <f t="shared" si="577"/>
        <v>1</v>
      </c>
    </row>
    <row r="1973" spans="1:33">
      <c r="A1973" s="50">
        <f t="shared" si="563"/>
        <v>1973</v>
      </c>
      <c r="B1973" s="49">
        <f t="shared" si="564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4824</v>
      </c>
      <c r="M1973" s="90" t="s">
        <v>4883</v>
      </c>
      <c r="N1973" s="90"/>
      <c r="O1973" s="86"/>
      <c r="P1973" s="89" t="s">
        <v>2809</v>
      </c>
      <c r="Q1973" s="89"/>
      <c r="R1973"/>
      <c r="S1973" t="str">
        <f t="shared" si="591"/>
        <v>NOT EQUAL</v>
      </c>
      <c r="T1973" t="str">
        <f>IF(ISNA(VLOOKUP(AF1973,#REF!,1)),"//","")</f>
        <v/>
      </c>
      <c r="U1973"/>
      <c r="V1973" t="e">
        <f t="shared" si="565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592"/>
        <v/>
      </c>
      <c r="AA1973" s="25" t="str">
        <f t="shared" si="574"/>
        <v/>
      </c>
      <c r="AB1973" s="1">
        <f t="shared" si="593"/>
        <v>1929</v>
      </c>
      <c r="AC1973" t="str">
        <f t="shared" si="575"/>
        <v>ITM_T_HOME</v>
      </c>
      <c r="AD1973" s="136" t="str">
        <f>IF(ISNA(VLOOKUP(AA1973,Sheet2!J:J,1,0)),"//","")</f>
        <v/>
      </c>
      <c r="AF1973" s="94" t="str">
        <f t="shared" si="576"/>
        <v/>
      </c>
      <c r="AG1973" t="b">
        <f t="shared" si="577"/>
        <v>1</v>
      </c>
    </row>
    <row r="1974" spans="1:33">
      <c r="A1974" s="50">
        <f t="shared" si="563"/>
        <v>1974</v>
      </c>
      <c r="B1974" s="49">
        <f t="shared" si="564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4824</v>
      </c>
      <c r="M1974" s="90" t="s">
        <v>4883</v>
      </c>
      <c r="N1974" s="90"/>
      <c r="O1974" s="86"/>
      <c r="P1974" s="89" t="s">
        <v>2810</v>
      </c>
      <c r="Q1974" s="89"/>
      <c r="R1974"/>
      <c r="S1974" t="str">
        <f t="shared" si="591"/>
        <v>NOT EQUAL</v>
      </c>
      <c r="T1974" t="str">
        <f>IF(ISNA(VLOOKUP(AF1974,#REF!,1)),"//","")</f>
        <v/>
      </c>
      <c r="U1974"/>
      <c r="V1974" t="e">
        <f t="shared" si="565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592"/>
        <v/>
      </c>
      <c r="AA1974" s="25" t="str">
        <f t="shared" si="574"/>
        <v/>
      </c>
      <c r="AB1974" s="1">
        <f t="shared" si="593"/>
        <v>1930</v>
      </c>
      <c r="AC1974" t="str">
        <f t="shared" si="575"/>
        <v>ITM_T_END</v>
      </c>
      <c r="AD1974" s="136" t="str">
        <f>IF(ISNA(VLOOKUP(AA1974,Sheet2!J:J,1,0)),"//","")</f>
        <v/>
      </c>
      <c r="AF1974" s="94" t="str">
        <f t="shared" si="576"/>
        <v/>
      </c>
      <c r="AG1974" t="b">
        <f t="shared" si="577"/>
        <v>1</v>
      </c>
    </row>
    <row r="1975" spans="1:33">
      <c r="A1975" s="50">
        <f t="shared" si="563"/>
        <v>1975</v>
      </c>
      <c r="B1975" s="49">
        <f t="shared" si="564"/>
        <v>1931</v>
      </c>
      <c r="C1975" s="86" t="s">
        <v>3745</v>
      </c>
      <c r="D1975" s="192" t="s">
        <v>4696</v>
      </c>
      <c r="E1975" s="87" t="s">
        <v>524</v>
      </c>
      <c r="F1975" s="87" t="s">
        <v>4702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4824</v>
      </c>
      <c r="M1975" s="90" t="s">
        <v>4883</v>
      </c>
      <c r="N1975" s="90"/>
      <c r="O1975" s="86"/>
      <c r="P1975" s="89" t="s">
        <v>4697</v>
      </c>
      <c r="Q1975" s="89"/>
      <c r="R1975"/>
      <c r="S1975" t="str">
        <f t="shared" si="591"/>
        <v>NOT EQUAL</v>
      </c>
      <c r="T1975" t="str">
        <f>IF(ISNA(VLOOKUP(AF1975,#REF!,1)),"//","")</f>
        <v/>
      </c>
      <c r="U1975"/>
      <c r="V1975" t="e">
        <f t="shared" si="565"/>
        <v>#REF!</v>
      </c>
      <c r="W1975" s="81" t="s">
        <v>2728</v>
      </c>
      <c r="X1975" s="59" t="s">
        <v>2617</v>
      </c>
      <c r="Y1975" s="59"/>
      <c r="Z1975" s="25" t="str">
        <f t="shared" si="592"/>
        <v>"ZYX" STD_RIGHT_ARROW "M"</v>
      </c>
      <c r="AA1975" s="25" t="str">
        <f t="shared" si="574"/>
        <v>ZYX&gt;M</v>
      </c>
      <c r="AB1975" s="1">
        <f t="shared" si="593"/>
        <v>1931</v>
      </c>
      <c r="AC1975" t="str">
        <f t="shared" si="575"/>
        <v>ITM_STKTO3x1</v>
      </c>
      <c r="AF1975" s="94" t="str">
        <f t="shared" si="576"/>
        <v>ZYX&gt;M</v>
      </c>
      <c r="AG1975" t="b">
        <f t="shared" si="577"/>
        <v>1</v>
      </c>
    </row>
    <row r="1976" spans="1:33">
      <c r="A1976" s="50">
        <f t="shared" si="563"/>
        <v>1976</v>
      </c>
      <c r="B1976" s="49">
        <f t="shared" si="564"/>
        <v>1932</v>
      </c>
      <c r="C1976" s="86" t="s">
        <v>3796</v>
      </c>
      <c r="D1976" s="86" t="s">
        <v>7</v>
      </c>
      <c r="E1976" s="197" t="s">
        <v>5004</v>
      </c>
      <c r="F1976" s="197" t="s">
        <v>5004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4824</v>
      </c>
      <c r="M1976" s="90" t="s">
        <v>4883</v>
      </c>
      <c r="N1976" s="90"/>
      <c r="O1976" s="86"/>
      <c r="P1976" s="89" t="s">
        <v>5003</v>
      </c>
      <c r="Q1976" s="89"/>
      <c r="R1976"/>
      <c r="S1976" t="str">
        <f t="shared" si="591"/>
        <v/>
      </c>
      <c r="T1976" t="str">
        <f>IF(ISNA(VLOOKUP(AF1976,#REF!,1)),"//","")</f>
        <v/>
      </c>
      <c r="U1976"/>
      <c r="V1976" t="e">
        <f t="shared" ref="V1976" si="594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50">
        <f t="shared" si="563"/>
        <v>1977</v>
      </c>
      <c r="B1977" s="49">
        <f t="shared" si="564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4824</v>
      </c>
      <c r="M1977" s="90" t="s">
        <v>4883</v>
      </c>
      <c r="N1977" s="90"/>
      <c r="O1977" s="86"/>
      <c r="P1977" s="89" t="s">
        <v>2651</v>
      </c>
      <c r="Q1977" s="89"/>
      <c r="R1977"/>
      <c r="S1977" t="str">
        <f t="shared" si="591"/>
        <v/>
      </c>
      <c r="T1977" t="str">
        <f>IF(ISNA(VLOOKUP(AF1977,#REF!,1)),"//","")</f>
        <v/>
      </c>
      <c r="U1977"/>
      <c r="V1977" t="e">
        <f t="shared" si="565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592"/>
        <v/>
      </c>
      <c r="AA1977" s="25" t="str">
        <f t="shared" si="574"/>
        <v/>
      </c>
      <c r="AB1977" s="1">
        <f t="shared" si="593"/>
        <v>1933</v>
      </c>
      <c r="AC1977" t="str">
        <f t="shared" si="575"/>
        <v>MNU_XXEQ</v>
      </c>
      <c r="AD1977" s="136" t="str">
        <f>IF(ISNA(VLOOKUP(AA1977,Sheet2!J:J,1,0)),"//","")</f>
        <v/>
      </c>
      <c r="AF1977" s="94" t="str">
        <f t="shared" si="576"/>
        <v/>
      </c>
      <c r="AG1977" t="b">
        <f t="shared" si="577"/>
        <v>1</v>
      </c>
    </row>
    <row r="1978" spans="1:33">
      <c r="A1978" s="50">
        <f t="shared" si="563"/>
        <v>1978</v>
      </c>
      <c r="B1978" s="49">
        <f t="shared" si="564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4824</v>
      </c>
      <c r="M1978" s="90" t="s">
        <v>4883</v>
      </c>
      <c r="N1978" s="90"/>
      <c r="O1978" s="86"/>
      <c r="P1978" s="89" t="s">
        <v>2516</v>
      </c>
      <c r="Q1978" s="89"/>
      <c r="R1978"/>
      <c r="S1978" t="str">
        <f t="shared" si="591"/>
        <v>NOT EQUAL</v>
      </c>
      <c r="T1978" t="str">
        <f>IF(ISNA(VLOOKUP(AF1978,#REF!,1)),"//","")</f>
        <v/>
      </c>
      <c r="U1978"/>
      <c r="V1978" t="e">
        <f t="shared" si="565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592"/>
        <v/>
      </c>
      <c r="AA1978" s="25" t="str">
        <f t="shared" si="574"/>
        <v/>
      </c>
      <c r="AB1978" s="1">
        <f t="shared" si="593"/>
        <v>1934</v>
      </c>
      <c r="AC1978" t="str">
        <f t="shared" si="575"/>
        <v>ITM_RNG</v>
      </c>
      <c r="AD1978" s="136" t="str">
        <f>IF(ISNA(VLOOKUP(AA1978,Sheet2!J:J,1,0)),"//","")</f>
        <v/>
      </c>
      <c r="AF1978" s="94" t="str">
        <f t="shared" si="576"/>
        <v/>
      </c>
      <c r="AG1978" t="b">
        <f t="shared" si="577"/>
        <v>1</v>
      </c>
    </row>
    <row r="1979" spans="1:33">
      <c r="A1979" s="50">
        <f t="shared" si="563"/>
        <v>1979</v>
      </c>
      <c r="B1979" s="49">
        <f t="shared" si="564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4824</v>
      </c>
      <c r="M1979" s="90" t="s">
        <v>4883</v>
      </c>
      <c r="N1979" s="90"/>
      <c r="O1979" s="90" t="s">
        <v>333</v>
      </c>
      <c r="P1979" s="89" t="s">
        <v>2505</v>
      </c>
      <c r="Q1979" s="89"/>
      <c r="R1979"/>
      <c r="S1979" t="str">
        <f t="shared" si="591"/>
        <v/>
      </c>
      <c r="T1979" t="str">
        <f>IF(ISNA(VLOOKUP(AF1979,#REF!,1)),"//","")</f>
        <v/>
      </c>
      <c r="U1979"/>
      <c r="V1979" t="e">
        <f t="shared" si="565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592"/>
        <v>"FLGS"</v>
      </c>
      <c r="AA1979" s="25" t="str">
        <f t="shared" si="574"/>
        <v>FLGS</v>
      </c>
      <c r="AB1979" s="1">
        <f t="shared" si="593"/>
        <v>1935</v>
      </c>
      <c r="AC1979" t="str">
        <f t="shared" si="575"/>
        <v>ITM_FLGSV</v>
      </c>
      <c r="AD1979" s="136" t="str">
        <f>IF(ISNA(VLOOKUP(AA1979,Sheet2!J:J,1,0)),"//","")</f>
        <v>//</v>
      </c>
      <c r="AF1979" s="94" t="str">
        <f t="shared" si="576"/>
        <v>FLGS</v>
      </c>
      <c r="AG1979" t="b">
        <f t="shared" si="577"/>
        <v>1</v>
      </c>
    </row>
    <row r="1980" spans="1:33">
      <c r="A1980" s="50">
        <f t="shared" si="563"/>
        <v>1980</v>
      </c>
      <c r="B1980" s="49">
        <f t="shared" si="564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4824</v>
      </c>
      <c r="M1980" s="90" t="s">
        <v>4883</v>
      </c>
      <c r="N1980" s="90"/>
      <c r="O1980" s="86"/>
      <c r="P1980" s="89" t="s">
        <v>2483</v>
      </c>
      <c r="Q1980" s="89"/>
      <c r="R1980"/>
      <c r="S1980" t="str">
        <f t="shared" si="591"/>
        <v>NOT EQUAL</v>
      </c>
      <c r="T1980" t="str">
        <f>IF(ISNA(VLOOKUP(AF1980,#REF!,1)),"//","")</f>
        <v/>
      </c>
      <c r="U1980"/>
      <c r="V1980" t="e">
        <f t="shared" si="565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592"/>
        <v>"CPXI"</v>
      </c>
      <c r="AA1980" s="25" t="str">
        <f t="shared" si="574"/>
        <v>CPXI</v>
      </c>
      <c r="AB1980" s="1">
        <f t="shared" si="593"/>
        <v>1936</v>
      </c>
      <c r="AC1980" t="str">
        <f t="shared" si="575"/>
        <v>ITM_CPXI</v>
      </c>
      <c r="AD1980" s="136" t="str">
        <f>IF(ISNA(VLOOKUP(AA1980,Sheet2!J:J,1,0)),"//","")</f>
        <v>//</v>
      </c>
      <c r="AF1980" s="94" t="str">
        <f t="shared" si="576"/>
        <v>CPXI</v>
      </c>
      <c r="AG1980" t="b">
        <f t="shared" si="577"/>
        <v>1</v>
      </c>
    </row>
    <row r="1981" spans="1:33">
      <c r="A1981" s="50">
        <f t="shared" si="563"/>
        <v>1981</v>
      </c>
      <c r="B1981" s="49">
        <f t="shared" si="564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4824</v>
      </c>
      <c r="M1981" s="90" t="s">
        <v>4883</v>
      </c>
      <c r="N1981" s="90"/>
      <c r="O1981" s="86"/>
      <c r="P1981" s="89" t="s">
        <v>2484</v>
      </c>
      <c r="Q1981" s="89"/>
      <c r="R1981"/>
      <c r="S1981" t="str">
        <f t="shared" si="591"/>
        <v>NOT EQUAL</v>
      </c>
      <c r="T1981" t="str">
        <f>IF(ISNA(VLOOKUP(AF1981,#REF!,1)),"//","")</f>
        <v/>
      </c>
      <c r="U1981"/>
      <c r="V1981" t="e">
        <f t="shared" si="565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592"/>
        <v>"CPXJ"</v>
      </c>
      <c r="AA1981" s="25" t="str">
        <f t="shared" si="574"/>
        <v>CPXJ</v>
      </c>
      <c r="AB1981" s="1">
        <f t="shared" si="593"/>
        <v>1937</v>
      </c>
      <c r="AC1981" t="str">
        <f t="shared" si="575"/>
        <v>ITM_CPXJ</v>
      </c>
      <c r="AD1981" s="136" t="str">
        <f>IF(ISNA(VLOOKUP(AA1981,Sheet2!J:J,1,0)),"//","")</f>
        <v>//</v>
      </c>
      <c r="AF1981" s="94" t="str">
        <f t="shared" si="576"/>
        <v>CPXJ</v>
      </c>
      <c r="AG1981" t="b">
        <f t="shared" si="577"/>
        <v>1</v>
      </c>
    </row>
    <row r="1982" spans="1:33">
      <c r="A1982" s="50">
        <f t="shared" si="563"/>
        <v>1982</v>
      </c>
      <c r="B1982" s="49">
        <f t="shared" si="564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4824</v>
      </c>
      <c r="M1982" s="90" t="s">
        <v>4883</v>
      </c>
      <c r="N1982" s="90"/>
      <c r="O1982" s="86"/>
      <c r="P1982" s="89" t="s">
        <v>2492</v>
      </c>
      <c r="Q1982" s="89"/>
      <c r="R1982"/>
      <c r="S1982" t="str">
        <f t="shared" si="591"/>
        <v>NOT EQUAL</v>
      </c>
      <c r="T1982" t="str">
        <f>IF(ISNA(VLOOKUP(AF1982,#REF!,1)),"//","")</f>
        <v/>
      </c>
      <c r="U1982"/>
      <c r="V1982" t="e">
        <f t="shared" si="565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592"/>
        <v>"SSIZE4"</v>
      </c>
      <c r="AA1982" s="25" t="str">
        <f t="shared" si="574"/>
        <v>SSIZE4</v>
      </c>
      <c r="AB1982" s="1">
        <f t="shared" si="593"/>
        <v>1938</v>
      </c>
      <c r="AC1982" t="str">
        <f t="shared" si="575"/>
        <v>ITM_SSIZE4</v>
      </c>
      <c r="AD1982" s="136" t="str">
        <f>IF(ISNA(VLOOKUP(AA1982,Sheet2!J:J,1,0)),"//","")</f>
        <v>//</v>
      </c>
      <c r="AF1982" s="94" t="str">
        <f t="shared" si="576"/>
        <v>SSIZE4</v>
      </c>
      <c r="AG1982" t="b">
        <f t="shared" si="577"/>
        <v>1</v>
      </c>
    </row>
    <row r="1983" spans="1:33">
      <c r="A1983" s="50">
        <f t="shared" si="563"/>
        <v>1983</v>
      </c>
      <c r="B1983" s="49">
        <f t="shared" si="564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4824</v>
      </c>
      <c r="M1983" s="90" t="s">
        <v>4883</v>
      </c>
      <c r="N1983" s="90"/>
      <c r="O1983" s="90"/>
      <c r="P1983" s="89" t="s">
        <v>2494</v>
      </c>
      <c r="Q1983" s="89"/>
      <c r="R1983"/>
      <c r="S1983" t="str">
        <f t="shared" si="591"/>
        <v>NOT EQUAL</v>
      </c>
      <c r="T1983" t="str">
        <f>IF(ISNA(VLOOKUP(AF1983,#REF!,1)),"//","")</f>
        <v/>
      </c>
      <c r="U1983"/>
      <c r="V1983" t="e">
        <f t="shared" si="565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592"/>
        <v>"SSIZE8"</v>
      </c>
      <c r="AA1983" s="25" t="str">
        <f t="shared" si="574"/>
        <v>SSIZE8</v>
      </c>
      <c r="AB1983" s="1">
        <f t="shared" si="593"/>
        <v>1939</v>
      </c>
      <c r="AC1983" t="str">
        <f t="shared" si="575"/>
        <v>ITM_SSIZE8</v>
      </c>
      <c r="AD1983" s="136" t="str">
        <f>IF(ISNA(VLOOKUP(AA1983,Sheet2!J:J,1,0)),"//","")</f>
        <v>//</v>
      </c>
      <c r="AF1983" s="94" t="str">
        <f t="shared" si="576"/>
        <v>SSIZE8</v>
      </c>
      <c r="AG1983" t="b">
        <f t="shared" si="577"/>
        <v>1</v>
      </c>
    </row>
    <row r="1984" spans="1:33">
      <c r="A1984" s="50">
        <f t="shared" si="563"/>
        <v>1984</v>
      </c>
      <c r="B1984" s="49">
        <f t="shared" si="564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4824</v>
      </c>
      <c r="M1984" s="90" t="s">
        <v>4883</v>
      </c>
      <c r="N1984" s="90"/>
      <c r="O1984" s="90"/>
      <c r="P1984" s="89" t="s">
        <v>2519</v>
      </c>
      <c r="Q1984" s="89"/>
      <c r="R1984"/>
      <c r="S1984" t="str">
        <f t="shared" si="591"/>
        <v>NOT EQUAL</v>
      </c>
      <c r="T1984" t="str">
        <f>IF(ISNA(VLOOKUP(AF1984,#REF!,1)),"//","")</f>
        <v/>
      </c>
      <c r="U1984"/>
      <c r="V1984" t="e">
        <f t="shared" si="565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592"/>
        <v/>
      </c>
      <c r="AA1984" s="25" t="str">
        <f t="shared" si="574"/>
        <v/>
      </c>
      <c r="AB1984" s="1">
        <f t="shared" si="593"/>
        <v>1940</v>
      </c>
      <c r="AC1984" t="str">
        <f t="shared" si="575"/>
        <v>ITM_CB_SPCRES</v>
      </c>
      <c r="AD1984" s="136" t="str">
        <f>IF(ISNA(VLOOKUP(AA1984,Sheet2!J:J,1,0)),"//","")</f>
        <v/>
      </c>
      <c r="AF1984" s="94" t="str">
        <f t="shared" si="576"/>
        <v/>
      </c>
      <c r="AG1984" t="b">
        <f t="shared" si="577"/>
        <v>1</v>
      </c>
    </row>
    <row r="1985" spans="1:33">
      <c r="A1985" s="50">
        <f t="shared" si="563"/>
        <v>1985</v>
      </c>
      <c r="B1985" s="49">
        <f t="shared" si="564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4824</v>
      </c>
      <c r="M1985" s="90" t="s">
        <v>4883</v>
      </c>
      <c r="N1985" s="90"/>
      <c r="O1985" s="90" t="s">
        <v>2478</v>
      </c>
      <c r="P1985" s="89" t="s">
        <v>2518</v>
      </c>
      <c r="Q1985" s="89"/>
      <c r="R1985"/>
      <c r="S1985" t="str">
        <f t="shared" si="591"/>
        <v>NOT EQUAL</v>
      </c>
      <c r="T1985" t="str">
        <f>IF(ISNA(VLOOKUP(AF1985,#REF!,1)),"//","")</f>
        <v/>
      </c>
      <c r="U1985"/>
      <c r="V1985" t="e">
        <f t="shared" si="565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592"/>
        <v/>
      </c>
      <c r="AA1985" s="25" t="str">
        <f t="shared" si="574"/>
        <v/>
      </c>
      <c r="AB1985" s="1">
        <f t="shared" si="593"/>
        <v>1941</v>
      </c>
      <c r="AC1985" t="str">
        <f t="shared" si="575"/>
        <v>ITM_CFG</v>
      </c>
      <c r="AD1985" s="136" t="str">
        <f>IF(ISNA(VLOOKUP(AA1985,Sheet2!J:J,1,0)),"//","")</f>
        <v/>
      </c>
      <c r="AF1985" s="94" t="str">
        <f t="shared" si="576"/>
        <v/>
      </c>
      <c r="AG1985" t="b">
        <f t="shared" si="577"/>
        <v>1</v>
      </c>
    </row>
    <row r="1986" spans="1:33">
      <c r="A1986" s="50">
        <f t="shared" si="563"/>
        <v>1986</v>
      </c>
      <c r="B1986" s="49">
        <f t="shared" si="564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4824</v>
      </c>
      <c r="M1986" s="90" t="s">
        <v>4883</v>
      </c>
      <c r="N1986" s="90"/>
      <c r="O1986" s="93" t="s">
        <v>2478</v>
      </c>
      <c r="P1986" s="89" t="s">
        <v>1474</v>
      </c>
      <c r="Q1986" s="89"/>
      <c r="R1986"/>
      <c r="S1986" t="str">
        <f t="shared" si="591"/>
        <v>NOT EQUAL</v>
      </c>
      <c r="T1986" t="str">
        <f>IF(ISNA(VLOOKUP(AF1986,#REF!,1)),"//","")</f>
        <v/>
      </c>
      <c r="U1986"/>
      <c r="V1986" t="e">
        <f t="shared" si="565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592"/>
        <v/>
      </c>
      <c r="AA1986" s="25" t="str">
        <f t="shared" si="574"/>
        <v/>
      </c>
      <c r="AB1986" s="1">
        <f t="shared" si="593"/>
        <v>1942</v>
      </c>
      <c r="AC1986" t="str">
        <f t="shared" si="575"/>
        <v>ITM_CLK12</v>
      </c>
      <c r="AD1986" s="136" t="str">
        <f>IF(ISNA(VLOOKUP(AA1986,Sheet2!J:J,1,0)),"//","")</f>
        <v/>
      </c>
      <c r="AF1986" s="94" t="str">
        <f t="shared" si="576"/>
        <v/>
      </c>
      <c r="AG1986" t="b">
        <f t="shared" si="577"/>
        <v>1</v>
      </c>
    </row>
    <row r="1987" spans="1:33">
      <c r="A1987" s="50">
        <f t="shared" si="563"/>
        <v>1987</v>
      </c>
      <c r="B1987" s="49">
        <f t="shared" si="564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4824</v>
      </c>
      <c r="M1987" s="90" t="s">
        <v>4883</v>
      </c>
      <c r="N1987" s="90"/>
      <c r="O1987" s="93" t="s">
        <v>2478</v>
      </c>
      <c r="P1987" s="89" t="s">
        <v>1475</v>
      </c>
      <c r="Q1987" s="89"/>
      <c r="R1987"/>
      <c r="S1987" t="str">
        <f t="shared" si="591"/>
        <v>NOT EQUAL</v>
      </c>
      <c r="T1987" t="str">
        <f>IF(ISNA(VLOOKUP(AF1987,#REF!,1)),"//","")</f>
        <v/>
      </c>
      <c r="U1987"/>
      <c r="V1987" t="e">
        <f t="shared" si="565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592"/>
        <v/>
      </c>
      <c r="AA1987" s="25" t="str">
        <f t="shared" si="574"/>
        <v/>
      </c>
      <c r="AB1987" s="1">
        <f t="shared" si="593"/>
        <v>1943</v>
      </c>
      <c r="AC1987" t="str">
        <f t="shared" si="575"/>
        <v>ITM_CLK24</v>
      </c>
      <c r="AD1987" s="136" t="str">
        <f>IF(ISNA(VLOOKUP(AA1987,Sheet2!J:J,1,0)),"//","")</f>
        <v/>
      </c>
      <c r="AF1987" s="94" t="str">
        <f t="shared" si="576"/>
        <v/>
      </c>
      <c r="AG1987" t="b">
        <f t="shared" si="577"/>
        <v>1</v>
      </c>
    </row>
    <row r="1988" spans="1:33">
      <c r="A1988" s="50">
        <f t="shared" si="563"/>
        <v>1988</v>
      </c>
      <c r="B1988" s="49">
        <f t="shared" si="564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4824</v>
      </c>
      <c r="M1988" s="90" t="s">
        <v>4883</v>
      </c>
      <c r="N1988" s="90"/>
      <c r="O1988" s="93"/>
      <c r="P1988" s="89" t="s">
        <v>2486</v>
      </c>
      <c r="Q1988" s="89"/>
      <c r="R1988"/>
      <c r="S1988" t="str">
        <f t="shared" si="591"/>
        <v>NOT EQUAL</v>
      </c>
      <c r="T1988" t="str">
        <f>IF(ISNA(VLOOKUP(AF1988,#REF!,1)),"//","")</f>
        <v/>
      </c>
      <c r="U1988"/>
      <c r="V1988" t="e">
        <f t="shared" si="565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592"/>
        <v/>
      </c>
      <c r="AA1988" s="25" t="str">
        <f t="shared" si="574"/>
        <v/>
      </c>
      <c r="AB1988" s="1">
        <f t="shared" si="593"/>
        <v>1944</v>
      </c>
      <c r="AC1988" t="str">
        <f t="shared" si="575"/>
        <v>ITM_MULTCR</v>
      </c>
      <c r="AD1988" s="136" t="str">
        <f>IF(ISNA(VLOOKUP(AA1988,Sheet2!J:J,1,0)),"//","")</f>
        <v/>
      </c>
      <c r="AF1988" s="94" t="str">
        <f t="shared" si="576"/>
        <v/>
      </c>
      <c r="AG1988" t="b">
        <f t="shared" si="577"/>
        <v>1</v>
      </c>
    </row>
    <row r="1989" spans="1:33">
      <c r="A1989" s="50">
        <f t="shared" si="563"/>
        <v>1989</v>
      </c>
      <c r="B1989" s="49">
        <f t="shared" si="564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4824</v>
      </c>
      <c r="M1989" s="90" t="s">
        <v>4883</v>
      </c>
      <c r="N1989" s="90"/>
      <c r="O1989" s="90"/>
      <c r="P1989" s="89" t="s">
        <v>2489</v>
      </c>
      <c r="Q1989" s="89"/>
      <c r="R1989"/>
      <c r="S1989" t="str">
        <f t="shared" si="591"/>
        <v>NOT EQUAL</v>
      </c>
      <c r="T1989" t="str">
        <f>IF(ISNA(VLOOKUP(AF1989,#REF!,1)),"//","")</f>
        <v/>
      </c>
      <c r="U1989"/>
      <c r="V1989" t="e">
        <f t="shared" si="565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592"/>
        <v/>
      </c>
      <c r="AA1989" s="25" t="str">
        <f t="shared" si="574"/>
        <v/>
      </c>
      <c r="AB1989" s="1">
        <f t="shared" si="593"/>
        <v>1945</v>
      </c>
      <c r="AC1989" t="str">
        <f t="shared" si="575"/>
        <v>ITM_MULTDOT</v>
      </c>
      <c r="AD1989" s="136" t="str">
        <f>IF(ISNA(VLOOKUP(AA1989,Sheet2!J:J,1,0)),"//","")</f>
        <v/>
      </c>
      <c r="AF1989" s="94" t="str">
        <f t="shared" si="576"/>
        <v/>
      </c>
      <c r="AG1989" t="b">
        <f t="shared" si="577"/>
        <v>1</v>
      </c>
    </row>
    <row r="1990" spans="1:33">
      <c r="A1990" s="50">
        <f t="shared" si="563"/>
        <v>1990</v>
      </c>
      <c r="B1990" s="49">
        <f t="shared" si="564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4824</v>
      </c>
      <c r="M1990" s="90" t="s">
        <v>4883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 t="e">
        <f t="shared" si="565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592"/>
        <v>"POLAR"</v>
      </c>
      <c r="AA1990" s="25" t="str">
        <f t="shared" si="574"/>
        <v>POLAR</v>
      </c>
      <c r="AB1990" s="1">
        <f t="shared" si="593"/>
        <v>1946</v>
      </c>
      <c r="AC1990" t="str">
        <f t="shared" si="575"/>
        <v>ITM_POLAR</v>
      </c>
      <c r="AD1990" s="136" t="str">
        <f>IF(ISNA(VLOOKUP(AA1990,Sheet2!J:J,1,0)),"//","")</f>
        <v/>
      </c>
      <c r="AF1990" s="94" t="str">
        <f t="shared" si="576"/>
        <v>POLAR</v>
      </c>
      <c r="AG1990" t="b">
        <f t="shared" si="577"/>
        <v>1</v>
      </c>
    </row>
    <row r="1991" spans="1:33">
      <c r="A1991" s="50">
        <f t="shared" si="563"/>
        <v>1991</v>
      </c>
      <c r="B1991" s="49">
        <f t="shared" si="564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4824</v>
      </c>
      <c r="M1991" s="90" t="s">
        <v>4883</v>
      </c>
      <c r="N1991" s="90"/>
      <c r="O1991" s="93" t="s">
        <v>2478</v>
      </c>
      <c r="P1991" s="89" t="s">
        <v>1822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 t="e">
        <f t="shared" si="565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592"/>
        <v/>
      </c>
      <c r="AA1991" s="25" t="str">
        <f t="shared" si="574"/>
        <v/>
      </c>
      <c r="AB1991" s="1">
        <f t="shared" si="593"/>
        <v>1947</v>
      </c>
      <c r="AC1991" t="str">
        <f t="shared" si="575"/>
        <v>ITM_RDXCOM</v>
      </c>
      <c r="AD1991" s="136" t="str">
        <f>IF(ISNA(VLOOKUP(AA1991,Sheet2!J:J,1,0)),"//","")</f>
        <v/>
      </c>
      <c r="AF1991" s="94" t="str">
        <f t="shared" si="576"/>
        <v/>
      </c>
      <c r="AG1991" t="b">
        <f t="shared" si="577"/>
        <v>1</v>
      </c>
    </row>
    <row r="1992" spans="1:33">
      <c r="A1992" s="50">
        <f t="shared" si="563"/>
        <v>1992</v>
      </c>
      <c r="B1992" s="49">
        <f t="shared" si="564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4824</v>
      </c>
      <c r="M1992" s="90" t="s">
        <v>4883</v>
      </c>
      <c r="N1992" s="90"/>
      <c r="O1992" s="93" t="s">
        <v>2478</v>
      </c>
      <c r="P1992" s="89" t="s">
        <v>1823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 t="e">
        <f t="shared" si="565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592"/>
        <v/>
      </c>
      <c r="AA1992" s="25" t="str">
        <f t="shared" si="574"/>
        <v/>
      </c>
      <c r="AB1992" s="1">
        <f t="shared" si="593"/>
        <v>1948</v>
      </c>
      <c r="AC1992" t="str">
        <f t="shared" si="575"/>
        <v>ITM_RDXPER</v>
      </c>
      <c r="AD1992" s="136" t="str">
        <f>IF(ISNA(VLOOKUP(AA1992,Sheet2!J:J,1,0)),"//","")</f>
        <v/>
      </c>
      <c r="AF1992" s="94" t="str">
        <f t="shared" si="576"/>
        <v/>
      </c>
      <c r="AG1992" t="b">
        <f t="shared" si="577"/>
        <v>1</v>
      </c>
    </row>
    <row r="1993" spans="1:33">
      <c r="A1993" s="50">
        <f t="shared" si="563"/>
        <v>1993</v>
      </c>
      <c r="B1993" s="49">
        <f t="shared" si="564"/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4824</v>
      </c>
      <c r="M1993" s="90" t="s">
        <v>4883</v>
      </c>
      <c r="N1993" s="90"/>
      <c r="O1993" s="93" t="s">
        <v>2478</v>
      </c>
      <c r="P1993" s="89" t="s">
        <v>1828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 t="e">
        <f t="shared" si="565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592"/>
        <v>"RECT"</v>
      </c>
      <c r="AA1993" s="25" t="str">
        <f t="shared" si="574"/>
        <v>RECT</v>
      </c>
      <c r="AB1993" s="1">
        <f t="shared" si="593"/>
        <v>1949</v>
      </c>
      <c r="AC1993" t="str">
        <f t="shared" si="575"/>
        <v>ITM_RECT</v>
      </c>
      <c r="AD1993" s="136" t="str">
        <f>IF(ISNA(VLOOKUP(AA1993,Sheet2!J:J,1,0)),"//","")</f>
        <v/>
      </c>
      <c r="AF1993" s="94" t="str">
        <f t="shared" si="576"/>
        <v>RECT</v>
      </c>
      <c r="AG1993" t="b">
        <f t="shared" si="577"/>
        <v>1</v>
      </c>
    </row>
    <row r="1994" spans="1:33">
      <c r="A1994" s="50">
        <f t="shared" si="563"/>
        <v>1994</v>
      </c>
      <c r="B1994" s="49">
        <f t="shared" si="564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4824</v>
      </c>
      <c r="M1994" s="90" t="s">
        <v>4883</v>
      </c>
      <c r="N1994" s="90"/>
      <c r="O1994" s="93" t="s">
        <v>2478</v>
      </c>
      <c r="P1994" s="89" t="s">
        <v>2513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 t="e">
        <f t="shared" si="565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592"/>
        <v/>
      </c>
      <c r="AA1994" s="25" t="str">
        <f t="shared" si="574"/>
        <v/>
      </c>
      <c r="AB1994" s="1">
        <f t="shared" si="593"/>
        <v>1950</v>
      </c>
      <c r="AC1994" t="str">
        <f t="shared" si="575"/>
        <v>ITM_SCIOVR</v>
      </c>
      <c r="AD1994" s="136" t="str">
        <f>IF(ISNA(VLOOKUP(AA1994,Sheet2!J:J,1,0)),"//","")</f>
        <v/>
      </c>
      <c r="AF1994" s="94" t="str">
        <f t="shared" si="576"/>
        <v/>
      </c>
      <c r="AG1994" t="b">
        <f t="shared" si="577"/>
        <v>1</v>
      </c>
    </row>
    <row r="1995" spans="1:33">
      <c r="A1995" s="50">
        <f t="shared" si="563"/>
        <v>1995</v>
      </c>
      <c r="B1995" s="49">
        <f t="shared" si="564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4824</v>
      </c>
      <c r="M1995" s="90" t="s">
        <v>4883</v>
      </c>
      <c r="N1995" s="90"/>
      <c r="O1995" s="93" t="s">
        <v>2478</v>
      </c>
      <c r="P1995" s="89" t="s">
        <v>2514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 t="e">
        <f t="shared" si="565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592"/>
        <v/>
      </c>
      <c r="AA1995" s="25" t="str">
        <f t="shared" si="574"/>
        <v/>
      </c>
      <c r="AB1995" s="1">
        <f t="shared" si="593"/>
        <v>1951</v>
      </c>
      <c r="AC1995" t="str">
        <f t="shared" si="575"/>
        <v>ITM_ENGOVR</v>
      </c>
      <c r="AD1995" s="136" t="str">
        <f>IF(ISNA(VLOOKUP(AA1995,Sheet2!J:J,1,0)),"//","")</f>
        <v/>
      </c>
      <c r="AF1995" s="94" t="str">
        <f t="shared" si="576"/>
        <v/>
      </c>
      <c r="AG1995" t="b">
        <f t="shared" si="577"/>
        <v>1</v>
      </c>
    </row>
    <row r="1996" spans="1:33">
      <c r="A1996" s="50">
        <f t="shared" si="563"/>
        <v>1996</v>
      </c>
      <c r="B1996" s="49">
        <f t="shared" si="564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4824</v>
      </c>
      <c r="M1996" s="90" t="s">
        <v>4883</v>
      </c>
      <c r="N1996" s="90"/>
      <c r="O1996" s="93"/>
      <c r="P1996" s="89" t="s">
        <v>2637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 t="e">
        <f t="shared" si="565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592"/>
        <v/>
      </c>
      <c r="AA1996" s="25" t="str">
        <f t="shared" si="574"/>
        <v/>
      </c>
      <c r="AB1996" s="1">
        <f t="shared" si="593"/>
        <v>1952</v>
      </c>
      <c r="AC1996" t="str">
        <f t="shared" si="575"/>
        <v>ITM_T_LEFT_ARROW</v>
      </c>
      <c r="AD1996" s="136" t="str">
        <f>IF(ISNA(VLOOKUP(AA1996,Sheet2!J:J,1,0)),"//","")</f>
        <v/>
      </c>
      <c r="AF1996" s="94" t="str">
        <f t="shared" si="576"/>
        <v/>
      </c>
      <c r="AG1996" t="b">
        <f t="shared" si="577"/>
        <v>1</v>
      </c>
    </row>
    <row r="1997" spans="1:33">
      <c r="A1997" s="50">
        <f t="shared" si="563"/>
        <v>1997</v>
      </c>
      <c r="B1997" s="49">
        <f t="shared" si="564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4824</v>
      </c>
      <c r="M1997" s="90" t="s">
        <v>4883</v>
      </c>
      <c r="N1997" s="90"/>
      <c r="O1997" s="86"/>
      <c r="P1997" s="89" t="s">
        <v>2638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 t="e">
        <f t="shared" si="565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592"/>
        <v/>
      </c>
      <c r="AA1997" s="25" t="str">
        <f t="shared" si="574"/>
        <v/>
      </c>
      <c r="AB1997" s="1">
        <f t="shared" si="593"/>
        <v>1953</v>
      </c>
      <c r="AC1997" t="str">
        <f t="shared" si="575"/>
        <v>ITM_T_RIGHT_ARROW</v>
      </c>
      <c r="AD1997" s="136" t="str">
        <f>IF(ISNA(VLOOKUP(AA1997,Sheet2!J:J,1,0)),"//","")</f>
        <v/>
      </c>
      <c r="AF1997" s="94" t="str">
        <f t="shared" si="576"/>
        <v/>
      </c>
      <c r="AG1997" t="b">
        <f t="shared" si="577"/>
        <v>1</v>
      </c>
    </row>
    <row r="1998" spans="1:33">
      <c r="A1998" s="50">
        <f t="shared" si="563"/>
        <v>1998</v>
      </c>
      <c r="B1998" s="49">
        <f t="shared" si="564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4824</v>
      </c>
      <c r="M1998" s="90" t="s">
        <v>4883</v>
      </c>
      <c r="N1998" s="90"/>
      <c r="O1998" s="86"/>
      <c r="P1998" s="89" t="s">
        <v>2655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 t="e">
        <f t="shared" si="565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592"/>
        <v/>
      </c>
      <c r="AA1998" s="25" t="str">
        <f t="shared" si="574"/>
        <v/>
      </c>
      <c r="AB1998" s="1">
        <f t="shared" si="593"/>
        <v>1954</v>
      </c>
      <c r="AC1998" t="str">
        <f t="shared" si="575"/>
        <v>ITM_T_LLEFT_ARROW</v>
      </c>
      <c r="AD1998" s="136" t="str">
        <f>IF(ISNA(VLOOKUP(AA1998,Sheet2!J:J,1,0)),"//","")</f>
        <v/>
      </c>
      <c r="AF1998" s="94" t="str">
        <f t="shared" si="576"/>
        <v/>
      </c>
      <c r="AG1998" t="b">
        <f t="shared" si="577"/>
        <v>1</v>
      </c>
    </row>
    <row r="1999" spans="1:33">
      <c r="A1999" s="50">
        <f t="shared" si="563"/>
        <v>1999</v>
      </c>
      <c r="B1999" s="49">
        <f t="shared" si="564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4824</v>
      </c>
      <c r="M1999" s="90" t="s">
        <v>4883</v>
      </c>
      <c r="N1999" s="90"/>
      <c r="O1999" s="86"/>
      <c r="P1999" s="89" t="s">
        <v>2656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 t="e">
        <f t="shared" si="565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592"/>
        <v/>
      </c>
      <c r="AA1999" s="25" t="str">
        <f t="shared" si="574"/>
        <v/>
      </c>
      <c r="AB1999" s="1">
        <f t="shared" si="593"/>
        <v>1955</v>
      </c>
      <c r="AC1999" t="str">
        <f t="shared" si="575"/>
        <v>ITM_T_RRIGHT_ARROW</v>
      </c>
      <c r="AD1999" s="136" t="str">
        <f>IF(ISNA(VLOOKUP(AA1999,Sheet2!J:J,1,0)),"//","")</f>
        <v/>
      </c>
      <c r="AF1999" s="94" t="str">
        <f t="shared" si="576"/>
        <v/>
      </c>
      <c r="AG1999" t="b">
        <f t="shared" si="577"/>
        <v>1</v>
      </c>
    </row>
    <row r="2000" spans="1:33">
      <c r="A2000" s="50">
        <f t="shared" si="563"/>
        <v>2000</v>
      </c>
      <c r="B2000" s="49">
        <f t="shared" si="564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4824</v>
      </c>
      <c r="M2000" s="90" t="s">
        <v>4883</v>
      </c>
      <c r="N2000" s="90"/>
      <c r="O2000" s="86"/>
      <c r="P2000" s="89" t="s">
        <v>2654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 t="e">
        <f t="shared" si="565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592"/>
        <v/>
      </c>
      <c r="AA2000" s="25" t="str">
        <f t="shared" si="574"/>
        <v/>
      </c>
      <c r="AB2000" s="1">
        <f t="shared" si="593"/>
        <v>1956</v>
      </c>
      <c r="AC2000" t="str">
        <f t="shared" si="575"/>
        <v>ITM_XNEW</v>
      </c>
      <c r="AD2000" s="136" t="str">
        <f>IF(ISNA(VLOOKUP(AA2000,Sheet2!J:J,1,0)),"//","")</f>
        <v/>
      </c>
      <c r="AF2000" s="94" t="str">
        <f t="shared" si="576"/>
        <v/>
      </c>
      <c r="AG2000" t="b">
        <f t="shared" si="577"/>
        <v>1</v>
      </c>
    </row>
    <row r="2001" spans="1:33">
      <c r="A2001" s="50">
        <f t="shared" si="563"/>
        <v>2001</v>
      </c>
      <c r="B2001" s="49">
        <f t="shared" si="564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4824</v>
      </c>
      <c r="M2001" s="90" t="s">
        <v>4883</v>
      </c>
      <c r="N2001" s="90"/>
      <c r="O2001" s="86"/>
      <c r="P2001" s="89" t="s">
        <v>2648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 t="e">
        <f t="shared" si="565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592"/>
        <v/>
      </c>
      <c r="AA2001" s="25" t="str">
        <f t="shared" si="574"/>
        <v/>
      </c>
      <c r="AB2001" s="1">
        <f t="shared" si="593"/>
        <v>1957</v>
      </c>
      <c r="AC2001" t="str">
        <f t="shared" si="575"/>
        <v>ITM_XEDIT</v>
      </c>
      <c r="AD2001" s="136" t="str">
        <f>IF(ISNA(VLOOKUP(AA2001,Sheet2!J:J,1,0)),"//","")</f>
        <v/>
      </c>
      <c r="AF2001" s="94" t="str">
        <f t="shared" si="576"/>
        <v/>
      </c>
      <c r="AG2001" t="b">
        <f t="shared" si="577"/>
        <v>1</v>
      </c>
    </row>
    <row r="2002" spans="1:33">
      <c r="A2002" s="50">
        <f t="shared" si="563"/>
        <v>2002</v>
      </c>
      <c r="B2002" s="49">
        <f t="shared" si="564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4824</v>
      </c>
      <c r="M2002" s="232" t="s">
        <v>4883</v>
      </c>
      <c r="N2002" s="57"/>
      <c r="O2002" s="57"/>
      <c r="P2002" s="237" t="s">
        <v>5252</v>
      </c>
      <c r="Q2002" s="13"/>
      <c r="R2002"/>
      <c r="S2002" t="str">
        <f t="shared" si="601"/>
        <v>NOT EQUAL</v>
      </c>
      <c r="T2002" t="str">
        <f>IF(ISNA(VLOOKUP(AF2002,#REF!,1)),"//","")</f>
        <v/>
      </c>
      <c r="U2002"/>
      <c r="V2002" t="e">
        <f t="shared" si="565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2"/>
        <v/>
      </c>
      <c r="AA2002" s="25" t="str">
        <f t="shared" si="574"/>
        <v/>
      </c>
      <c r="AB2002" s="1">
        <f t="shared" si="593"/>
        <v>1958</v>
      </c>
      <c r="AC2002" t="str">
        <f t="shared" si="575"/>
        <v>ITM_OCT</v>
      </c>
      <c r="AD2002" s="136" t="str">
        <f>IF(ISNA(VLOOKUP(AA2002,Sheet2!J:J,1,0)),"//","")</f>
        <v/>
      </c>
      <c r="AF2002" s="94" t="str">
        <f t="shared" si="576"/>
        <v/>
      </c>
      <c r="AG2002" t="b">
        <f t="shared" si="577"/>
        <v>1</v>
      </c>
    </row>
    <row r="2003" spans="1:33">
      <c r="A2003" s="50">
        <f t="shared" si="563"/>
        <v>2003</v>
      </c>
      <c r="B2003" s="49">
        <f t="shared" si="564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4824</v>
      </c>
      <c r="M2003" s="90" t="s">
        <v>4883</v>
      </c>
      <c r="N2003" s="90"/>
      <c r="O2003" s="86"/>
      <c r="P2003" s="89" t="s">
        <v>2665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 t="e">
        <f t="shared" si="565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592"/>
        <v>STD_RIGHT_DOUBLE_ANGLE "DEG"</v>
      </c>
      <c r="AA2003" s="25" t="str">
        <f t="shared" si="574"/>
        <v>&gt;&gt;DEG</v>
      </c>
      <c r="AB2003" s="1">
        <f t="shared" si="593"/>
        <v>1959</v>
      </c>
      <c r="AC2003" t="str">
        <f t="shared" si="575"/>
        <v>ITM_DEG2</v>
      </c>
      <c r="AD2003" s="136" t="str">
        <f>IF(ISNA(VLOOKUP(AA2003,Sheet2!J:J,1,0)),"//","")</f>
        <v>//</v>
      </c>
      <c r="AF2003" s="94" t="str">
        <f t="shared" si="576"/>
        <v>&gt;&gt;DEG</v>
      </c>
      <c r="AG2003" t="b">
        <f t="shared" si="577"/>
        <v>1</v>
      </c>
    </row>
    <row r="2004" spans="1:33">
      <c r="A2004" s="50">
        <f t="shared" si="563"/>
        <v>2004</v>
      </c>
      <c r="B2004" s="49">
        <f t="shared" si="564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4824</v>
      </c>
      <c r="M2004" s="90" t="s">
        <v>4883</v>
      </c>
      <c r="N2004" s="90"/>
      <c r="O2004" s="86"/>
      <c r="P2004" s="89" t="s">
        <v>2667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 t="e">
        <f t="shared" si="565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592"/>
        <v>STD_RIGHT_DOUBLE_ANGLE "D.MS"</v>
      </c>
      <c r="AA2004" s="25" t="str">
        <f t="shared" si="574"/>
        <v>&gt;&gt;D.MS</v>
      </c>
      <c r="AB2004" s="1">
        <f t="shared" si="593"/>
        <v>1960</v>
      </c>
      <c r="AC2004" t="str">
        <f t="shared" si="575"/>
        <v>ITM_DMS2</v>
      </c>
      <c r="AD2004" s="136" t="str">
        <f>IF(ISNA(VLOOKUP(AA2004,Sheet2!J:J,1,0)),"//","")</f>
        <v>//</v>
      </c>
      <c r="AF2004" s="94" t="str">
        <f t="shared" si="576"/>
        <v>&gt;&gt;D.MS</v>
      </c>
      <c r="AG2004" t="b">
        <f t="shared" si="577"/>
        <v>1</v>
      </c>
    </row>
    <row r="2005" spans="1:33">
      <c r="A2005" s="50">
        <f t="shared" si="563"/>
        <v>2005</v>
      </c>
      <c r="B2005" s="49">
        <f t="shared" si="564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4824</v>
      </c>
      <c r="M2005" s="90" t="s">
        <v>4883</v>
      </c>
      <c r="N2005" s="90"/>
      <c r="O2005" s="86"/>
      <c r="P2005" s="89" t="s">
        <v>2670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 t="e">
        <f t="shared" si="565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592"/>
        <v>STD_RIGHT_DOUBLE_ANGLE "GRAD"</v>
      </c>
      <c r="AA2005" s="25" t="str">
        <f t="shared" si="574"/>
        <v>&gt;&gt;GRAD</v>
      </c>
      <c r="AB2005" s="1">
        <f t="shared" si="593"/>
        <v>1961</v>
      </c>
      <c r="AC2005" t="str">
        <f t="shared" si="575"/>
        <v>ITM_GRAD2</v>
      </c>
      <c r="AD2005" s="136" t="str">
        <f>IF(ISNA(VLOOKUP(AA2005,Sheet2!J:J,1,0)),"//","")</f>
        <v>//</v>
      </c>
      <c r="AF2005" s="94" t="str">
        <f t="shared" si="576"/>
        <v>&gt;&gt;GRAD</v>
      </c>
      <c r="AG2005" t="b">
        <f t="shared" si="577"/>
        <v>1</v>
      </c>
    </row>
    <row r="2006" spans="1:33">
      <c r="A2006" s="50">
        <f t="shared" si="563"/>
        <v>2006</v>
      </c>
      <c r="B2006" s="49">
        <f t="shared" si="564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4824</v>
      </c>
      <c r="M2006" s="90" t="s">
        <v>4883</v>
      </c>
      <c r="N2006" s="90"/>
      <c r="O2006" s="86"/>
      <c r="P2006" s="89" t="s">
        <v>2666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 t="e">
        <f t="shared" si="565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592"/>
        <v>STD_RIGHT_DOUBLE_ANGLE "MUL" STD_PI</v>
      </c>
      <c r="AA2006" s="25" t="str">
        <f t="shared" si="574"/>
        <v>&gt;&gt;MULPI</v>
      </c>
      <c r="AB2006" s="1">
        <f t="shared" si="593"/>
        <v>1962</v>
      </c>
      <c r="AC2006" t="str">
        <f t="shared" si="575"/>
        <v>ITM_MULPI2</v>
      </c>
      <c r="AD2006" s="136" t="str">
        <f>IF(ISNA(VLOOKUP(AA2006,Sheet2!J:J,1,0)),"//","")</f>
        <v>//</v>
      </c>
      <c r="AF2006" s="94" t="str">
        <f t="shared" si="576"/>
        <v>&gt;&gt;MULPI</v>
      </c>
      <c r="AG2006" t="b">
        <f t="shared" si="577"/>
        <v>1</v>
      </c>
    </row>
    <row r="2007" spans="1:33">
      <c r="A2007" s="50">
        <f t="shared" si="563"/>
        <v>2007</v>
      </c>
      <c r="B2007" s="49">
        <f t="shared" si="564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4824</v>
      </c>
      <c r="M2007" s="90" t="s">
        <v>4883</v>
      </c>
      <c r="N2007" s="90"/>
      <c r="O2007" s="86"/>
      <c r="P2007" s="89" t="s">
        <v>2668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 t="e">
        <f t="shared" si="565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592"/>
        <v>STD_RIGHT_DOUBLE_ANGLE "RAD"</v>
      </c>
      <c r="AA2007" s="25" t="str">
        <f t="shared" si="574"/>
        <v>&gt;&gt;RAD</v>
      </c>
      <c r="AB2007" s="1">
        <f t="shared" si="593"/>
        <v>1963</v>
      </c>
      <c r="AC2007" t="str">
        <f t="shared" si="575"/>
        <v>ITM_RAD2</v>
      </c>
      <c r="AD2007" s="136" t="str">
        <f>IF(ISNA(VLOOKUP(AA2007,Sheet2!J:J,1,0)),"//","")</f>
        <v>//</v>
      </c>
      <c r="AF2007" s="94" t="str">
        <f t="shared" si="576"/>
        <v>&gt;&gt;RAD</v>
      </c>
      <c r="AG2007" t="b">
        <f t="shared" si="577"/>
        <v>1</v>
      </c>
    </row>
    <row r="2008" spans="1:33">
      <c r="A2008" s="50">
        <f t="shared" si="563"/>
        <v>2008</v>
      </c>
      <c r="B2008" s="49">
        <f t="shared" si="564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4824</v>
      </c>
      <c r="M2008" s="90" t="s">
        <v>4883</v>
      </c>
      <c r="N2008" s="90"/>
      <c r="O2008" s="86"/>
      <c r="P2008" s="89" t="s">
        <v>2669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 t="e">
        <f t="shared" si="565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592"/>
        <v>STD_RIGHT_DOUBLE_ANGLE "H.MS"</v>
      </c>
      <c r="AA2008" s="25" t="str">
        <f t="shared" ref="AA2008:AA2053" si="60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3"/>
        <v>1964</v>
      </c>
      <c r="AC2008" t="str">
        <f t="shared" ref="AC2008:AC2053" si="603">P2008</f>
        <v>ITM_HMS2</v>
      </c>
      <c r="AD2008" s="136" t="str">
        <f>IF(ISNA(VLOOKUP(AA2008,Sheet2!J:J,1,0)),"//","")</f>
        <v>//</v>
      </c>
      <c r="AF2008" s="94" t="str">
        <f t="shared" ref="AF2008:AF2053" si="604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5">AA2008=AF2008</f>
        <v>1</v>
      </c>
    </row>
    <row r="2009" spans="1:33">
      <c r="A2009" s="50">
        <f t="shared" si="563"/>
        <v>2009</v>
      </c>
      <c r="B2009" s="49">
        <f t="shared" si="564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4824</v>
      </c>
      <c r="M2009" s="90" t="s">
        <v>4883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6">IF(E2009=F2009,"","NOT EQUAL")</f>
        <v>NOT EQUAL</v>
      </c>
      <c r="T2009" t="str">
        <f>IF(ISNA(VLOOKUP(AF2009,#REF!,1)),"//","")</f>
        <v/>
      </c>
      <c r="U2009"/>
      <c r="V2009" t="e">
        <f t="shared" si="565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592"/>
        <v/>
      </c>
      <c r="AA2009" s="25" t="str">
        <f t="shared" si="602"/>
        <v/>
      </c>
      <c r="AB2009" s="1">
        <f t="shared" si="593"/>
        <v>1965</v>
      </c>
      <c r="AC2009" t="str">
        <f t="shared" si="603"/>
        <v>ITM_X_P1</v>
      </c>
      <c r="AD2009" s="136" t="str">
        <f>IF(ISNA(VLOOKUP(AA2009,Sheet2!J:J,1,0)),"//","")</f>
        <v/>
      </c>
      <c r="AF2009" s="94" t="str">
        <f t="shared" si="604"/>
        <v/>
      </c>
      <c r="AG2009" t="b">
        <f t="shared" si="605"/>
        <v>1</v>
      </c>
    </row>
    <row r="2010" spans="1:33">
      <c r="A2010" s="50">
        <f t="shared" si="563"/>
        <v>2010</v>
      </c>
      <c r="B2010" s="49">
        <f t="shared" si="564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4824</v>
      </c>
      <c r="M2010" s="90" t="s">
        <v>4883</v>
      </c>
      <c r="N2010" s="90"/>
      <c r="O2010" s="90" t="s">
        <v>2504</v>
      </c>
      <c r="P2010" s="89" t="s">
        <v>2567</v>
      </c>
      <c r="Q2010" s="89"/>
      <c r="R2010"/>
      <c r="S2010" t="str">
        <f t="shared" si="606"/>
        <v>NOT EQUAL</v>
      </c>
      <c r="T2010" t="str">
        <f>IF(ISNA(VLOOKUP(AF2010,#REF!,1)),"//","")</f>
        <v/>
      </c>
      <c r="U2010"/>
      <c r="V2010" t="e">
        <f t="shared" ref="V2010:V2057" si="607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592"/>
        <v/>
      </c>
      <c r="AA2010" s="25" t="str">
        <f t="shared" si="602"/>
        <v/>
      </c>
      <c r="AB2010" s="1">
        <f t="shared" si="593"/>
        <v>1966</v>
      </c>
      <c r="AC2010" t="str">
        <f t="shared" si="603"/>
        <v>ITM_X_P2</v>
      </c>
      <c r="AD2010" s="136" t="str">
        <f>IF(ISNA(VLOOKUP(AA2010,Sheet2!J:J,1,0)),"//","")</f>
        <v/>
      </c>
      <c r="AF2010" s="94" t="str">
        <f t="shared" si="604"/>
        <v/>
      </c>
      <c r="AG2010" t="b">
        <f t="shared" si="605"/>
        <v>1</v>
      </c>
    </row>
    <row r="2011" spans="1:33">
      <c r="A2011" s="50">
        <f t="shared" si="563"/>
        <v>2011</v>
      </c>
      <c r="B2011" s="49">
        <f t="shared" si="564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4824</v>
      </c>
      <c r="M2011" s="90" t="s">
        <v>4883</v>
      </c>
      <c r="N2011" s="90"/>
      <c r="O2011" s="90" t="s">
        <v>2504</v>
      </c>
      <c r="P2011" s="89" t="s">
        <v>2569</v>
      </c>
      <c r="Q2011" s="89"/>
      <c r="R2011"/>
      <c r="S2011" t="str">
        <f t="shared" si="606"/>
        <v>NOT EQUAL</v>
      </c>
      <c r="T2011" t="str">
        <f>IF(ISNA(VLOOKUP(AF2011,#REF!,1)),"//","")</f>
        <v/>
      </c>
      <c r="U2011"/>
      <c r="V2011" t="e">
        <f t="shared" si="607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592"/>
        <v/>
      </c>
      <c r="AA2011" s="25" t="str">
        <f t="shared" si="602"/>
        <v/>
      </c>
      <c r="AB2011" s="1">
        <f t="shared" si="593"/>
        <v>1967</v>
      </c>
      <c r="AC2011" t="str">
        <f t="shared" si="603"/>
        <v>ITM_X_P3</v>
      </c>
      <c r="AD2011" s="136" t="str">
        <f>IF(ISNA(VLOOKUP(AA2011,Sheet2!J:J,1,0)),"//","")</f>
        <v/>
      </c>
      <c r="AF2011" s="94" t="str">
        <f t="shared" si="604"/>
        <v/>
      </c>
      <c r="AG2011" t="b">
        <f t="shared" si="605"/>
        <v>1</v>
      </c>
    </row>
    <row r="2012" spans="1:33">
      <c r="A2012" s="50">
        <f t="shared" ref="A2012:A2075" si="608">IF(B2012=INT(B2012),ROW(),"")</f>
        <v>2012</v>
      </c>
      <c r="B2012" s="49">
        <f t="shared" ref="B2012:B2075" si="609">IF(AND(MID(C2012,2,1)&lt;&gt;"/",MID(C2012,1,1)="/"),INT(B2011)+1,B2011+0.01)</f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4824</v>
      </c>
      <c r="M2012" s="90" t="s">
        <v>4883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6"/>
        <v>NOT EQUAL</v>
      </c>
      <c r="T2012" s="24" t="str">
        <f>IF(ISNA(VLOOKUP(AF2012,#REF!,1)),"//","")</f>
        <v/>
      </c>
      <c r="U2012" s="24"/>
      <c r="V2012" t="e">
        <f t="shared" si="607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592"/>
        <v/>
      </c>
      <c r="AA2012" s="25" t="str">
        <f t="shared" si="602"/>
        <v/>
      </c>
      <c r="AB2012" s="1">
        <f t="shared" si="593"/>
        <v>1968</v>
      </c>
      <c r="AC2012" t="str">
        <f t="shared" si="603"/>
        <v>ITM_X_P4</v>
      </c>
      <c r="AD2012" s="136" t="str">
        <f>IF(ISNA(VLOOKUP(AA2012,Sheet2!J:J,1,0)),"//","")</f>
        <v/>
      </c>
      <c r="AF2012" s="94" t="str">
        <f t="shared" si="604"/>
        <v/>
      </c>
      <c r="AG2012" t="b">
        <f t="shared" si="605"/>
        <v>1</v>
      </c>
    </row>
    <row r="2013" spans="1:33">
      <c r="A2013" s="50">
        <f t="shared" si="608"/>
        <v>2013</v>
      </c>
      <c r="B2013" s="49">
        <f t="shared" si="609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4824</v>
      </c>
      <c r="M2013" s="90" t="s">
        <v>4883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6"/>
        <v>NOT EQUAL</v>
      </c>
      <c r="T2013" s="24" t="str">
        <f>IF(ISNA(VLOOKUP(AF2013,#REF!,1)),"//","")</f>
        <v/>
      </c>
      <c r="U2013" s="24"/>
      <c r="V2013" t="e">
        <f t="shared" si="607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592"/>
        <v/>
      </c>
      <c r="AA2013" s="25" t="str">
        <f t="shared" si="602"/>
        <v/>
      </c>
      <c r="AB2013" s="1">
        <f t="shared" si="593"/>
        <v>1969</v>
      </c>
      <c r="AC2013" t="str">
        <f t="shared" si="603"/>
        <v>ITM_X_P5</v>
      </c>
      <c r="AD2013" s="136" t="str">
        <f>IF(ISNA(VLOOKUP(AA2013,Sheet2!J:J,1,0)),"//","")</f>
        <v/>
      </c>
      <c r="AF2013" s="94" t="str">
        <f t="shared" si="604"/>
        <v/>
      </c>
      <c r="AG2013" t="b">
        <f t="shared" si="605"/>
        <v>1</v>
      </c>
    </row>
    <row r="2014" spans="1:33">
      <c r="A2014" s="50">
        <f t="shared" si="608"/>
        <v>2014</v>
      </c>
      <c r="B2014" s="49">
        <f t="shared" si="609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4824</v>
      </c>
      <c r="M2014" s="90" t="s">
        <v>4883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6"/>
        <v>NOT EQUAL</v>
      </c>
      <c r="T2014" s="24" t="str">
        <f>IF(ISNA(VLOOKUP(AF2014,#REF!,1)),"//","")</f>
        <v/>
      </c>
      <c r="U2014" s="24"/>
      <c r="V2014" t="e">
        <f t="shared" si="607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592"/>
        <v/>
      </c>
      <c r="AA2014" s="25" t="str">
        <f t="shared" si="602"/>
        <v/>
      </c>
      <c r="AB2014" s="1">
        <f t="shared" si="593"/>
        <v>1970</v>
      </c>
      <c r="AC2014" t="str">
        <f t="shared" si="603"/>
        <v>ITM_X_P6</v>
      </c>
      <c r="AD2014" s="136" t="str">
        <f>IF(ISNA(VLOOKUP(AA2014,Sheet2!J:J,1,0)),"//","")</f>
        <v/>
      </c>
      <c r="AF2014" s="94" t="str">
        <f t="shared" si="604"/>
        <v/>
      </c>
      <c r="AG2014" t="b">
        <f t="shared" si="605"/>
        <v>1</v>
      </c>
    </row>
    <row r="2015" spans="1:33">
      <c r="A2015" s="50">
        <f t="shared" si="608"/>
        <v>2015</v>
      </c>
      <c r="B2015" s="49">
        <f t="shared" si="609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4824</v>
      </c>
      <c r="M2015" s="90" t="s">
        <v>4883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6"/>
        <v>NOT EQUAL</v>
      </c>
      <c r="T2015" s="24" t="str">
        <f>IF(ISNA(VLOOKUP(AF2015,#REF!,1)),"//","")</f>
        <v/>
      </c>
      <c r="U2015" s="24"/>
      <c r="V2015" t="e">
        <f t="shared" si="607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10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2"/>
        <v/>
      </c>
      <c r="AB2015" s="1">
        <f t="shared" ref="AB2015:AB2078" si="611">B2015</f>
        <v>1971</v>
      </c>
      <c r="AC2015" t="str">
        <f t="shared" si="603"/>
        <v>ITM_X_f1</v>
      </c>
      <c r="AD2015" s="136" t="str">
        <f>IF(ISNA(VLOOKUP(AA2015,Sheet2!J:J,1,0)),"//","")</f>
        <v/>
      </c>
      <c r="AF2015" s="94" t="str">
        <f t="shared" si="604"/>
        <v/>
      </c>
      <c r="AG2015" t="b">
        <f t="shared" si="605"/>
        <v>1</v>
      </c>
    </row>
    <row r="2016" spans="1:33">
      <c r="A2016" s="50">
        <f t="shared" si="608"/>
        <v>2016</v>
      </c>
      <c r="B2016" s="49">
        <f t="shared" si="609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4824</v>
      </c>
      <c r="M2016" s="90" t="s">
        <v>4883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6"/>
        <v>NOT EQUAL</v>
      </c>
      <c r="T2016" s="24" t="str">
        <f>IF(ISNA(VLOOKUP(AF2016,#REF!,1)),"//","")</f>
        <v/>
      </c>
      <c r="U2016" s="24"/>
      <c r="V2016" t="e">
        <f t="shared" si="607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10"/>
        <v/>
      </c>
      <c r="AA2016" s="25" t="str">
        <f t="shared" si="602"/>
        <v/>
      </c>
      <c r="AB2016" s="1">
        <f t="shared" si="611"/>
        <v>1972</v>
      </c>
      <c r="AC2016" t="str">
        <f t="shared" si="603"/>
        <v>ITM_X_f2</v>
      </c>
      <c r="AD2016" s="136" t="str">
        <f>IF(ISNA(VLOOKUP(AA2016,Sheet2!J:J,1,0)),"//","")</f>
        <v/>
      </c>
      <c r="AF2016" s="94" t="str">
        <f t="shared" si="604"/>
        <v/>
      </c>
      <c r="AG2016" t="b">
        <f t="shared" si="605"/>
        <v>1</v>
      </c>
    </row>
    <row r="2017" spans="1:33">
      <c r="A2017" s="50">
        <f t="shared" si="608"/>
        <v>2017</v>
      </c>
      <c r="B2017" s="49">
        <f t="shared" si="609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4824</v>
      </c>
      <c r="M2017" s="90" t="s">
        <v>4883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6"/>
        <v>NOT EQUAL</v>
      </c>
      <c r="T2017" s="24" t="str">
        <f>IF(ISNA(VLOOKUP(AF2017,#REF!,1)),"//","")</f>
        <v/>
      </c>
      <c r="U2017" s="24"/>
      <c r="V2017" t="e">
        <f t="shared" si="607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10"/>
        <v/>
      </c>
      <c r="AA2017" s="25" t="str">
        <f t="shared" si="602"/>
        <v/>
      </c>
      <c r="AB2017" s="1">
        <f t="shared" si="611"/>
        <v>1973</v>
      </c>
      <c r="AC2017" t="str">
        <f t="shared" si="603"/>
        <v>ITM_X_f3</v>
      </c>
      <c r="AD2017" s="136" t="str">
        <f>IF(ISNA(VLOOKUP(AA2017,Sheet2!J:J,1,0)),"//","")</f>
        <v/>
      </c>
      <c r="AF2017" s="94" t="str">
        <f t="shared" si="604"/>
        <v/>
      </c>
      <c r="AG2017" t="b">
        <f t="shared" si="605"/>
        <v>1</v>
      </c>
    </row>
    <row r="2018" spans="1:33">
      <c r="A2018" s="50">
        <f t="shared" si="608"/>
        <v>2018</v>
      </c>
      <c r="B2018" s="49">
        <f t="shared" si="609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4824</v>
      </c>
      <c r="M2018" s="90" t="s">
        <v>4883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6"/>
        <v>NOT EQUAL</v>
      </c>
      <c r="T2018" s="24" t="str">
        <f>IF(ISNA(VLOOKUP(AF2018,#REF!,1)),"//","")</f>
        <v/>
      </c>
      <c r="U2018" s="24"/>
      <c r="V2018" t="e">
        <f t="shared" si="607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10"/>
        <v/>
      </c>
      <c r="AA2018" s="25" t="str">
        <f t="shared" si="602"/>
        <v/>
      </c>
      <c r="AB2018" s="1">
        <f t="shared" si="611"/>
        <v>1974</v>
      </c>
      <c r="AC2018" t="str">
        <f t="shared" si="603"/>
        <v>ITM_X_f4</v>
      </c>
      <c r="AD2018" s="136" t="str">
        <f>IF(ISNA(VLOOKUP(AA2018,Sheet2!J:J,1,0)),"//","")</f>
        <v/>
      </c>
      <c r="AF2018" s="94" t="str">
        <f t="shared" si="604"/>
        <v/>
      </c>
      <c r="AG2018" t="b">
        <f t="shared" si="605"/>
        <v>1</v>
      </c>
    </row>
    <row r="2019" spans="1:33">
      <c r="A2019" s="50">
        <f t="shared" si="608"/>
        <v>2019</v>
      </c>
      <c r="B2019" s="49">
        <f t="shared" si="609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4824</v>
      </c>
      <c r="M2019" s="90" t="s">
        <v>4883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6"/>
        <v>NOT EQUAL</v>
      </c>
      <c r="T2019" s="24" t="str">
        <f>IF(ISNA(VLOOKUP(AF2019,#REF!,1)),"//","")</f>
        <v/>
      </c>
      <c r="U2019" s="24"/>
      <c r="V2019" t="e">
        <f t="shared" si="607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10"/>
        <v/>
      </c>
      <c r="AA2019" s="25" t="str">
        <f t="shared" si="602"/>
        <v/>
      </c>
      <c r="AB2019" s="1">
        <f t="shared" si="611"/>
        <v>1975</v>
      </c>
      <c r="AC2019" t="str">
        <f t="shared" si="603"/>
        <v>ITM_X_f5</v>
      </c>
      <c r="AD2019" s="136" t="str">
        <f>IF(ISNA(VLOOKUP(AA2019,Sheet2!J:J,1,0)),"//","")</f>
        <v/>
      </c>
      <c r="AF2019" s="94" t="str">
        <f t="shared" si="604"/>
        <v/>
      </c>
      <c r="AG2019" t="b">
        <f t="shared" si="605"/>
        <v>1</v>
      </c>
    </row>
    <row r="2020" spans="1:33">
      <c r="A2020" s="50">
        <f t="shared" si="608"/>
        <v>2020</v>
      </c>
      <c r="B2020" s="49">
        <f t="shared" si="609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4824</v>
      </c>
      <c r="M2020" s="90" t="s">
        <v>4883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6"/>
        <v>NOT EQUAL</v>
      </c>
      <c r="T2020" s="24" t="str">
        <f>IF(ISNA(VLOOKUP(AF2020,#REF!,1)),"//","")</f>
        <v/>
      </c>
      <c r="U2020" s="24"/>
      <c r="V2020" t="e">
        <f t="shared" si="607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10"/>
        <v/>
      </c>
      <c r="AA2020" s="25" t="str">
        <f t="shared" si="602"/>
        <v/>
      </c>
      <c r="AB2020" s="1">
        <f t="shared" si="611"/>
        <v>1976</v>
      </c>
      <c r="AC2020" t="str">
        <f t="shared" si="603"/>
        <v>ITM_X_f6</v>
      </c>
      <c r="AD2020" s="136" t="str">
        <f>IF(ISNA(VLOOKUP(AA2020,Sheet2!J:J,1,0)),"//","")</f>
        <v/>
      </c>
      <c r="AF2020" s="94" t="str">
        <f t="shared" si="604"/>
        <v/>
      </c>
      <c r="AG2020" t="b">
        <f t="shared" si="605"/>
        <v>1</v>
      </c>
    </row>
    <row r="2021" spans="1:33">
      <c r="A2021" s="50">
        <f t="shared" si="608"/>
        <v>2021</v>
      </c>
      <c r="B2021" s="49">
        <f t="shared" si="609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4824</v>
      </c>
      <c r="M2021" s="90" t="s">
        <v>4883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6"/>
        <v>NOT EQUAL</v>
      </c>
      <c r="T2021" s="24" t="str">
        <f>IF(ISNA(VLOOKUP(AF2021,#REF!,1)),"//","")</f>
        <v/>
      </c>
      <c r="U2021" s="24"/>
      <c r="V2021" t="e">
        <f t="shared" si="607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10"/>
        <v/>
      </c>
      <c r="AA2021" s="25" t="str">
        <f t="shared" si="602"/>
        <v/>
      </c>
      <c r="AB2021" s="1">
        <f t="shared" si="611"/>
        <v>1977</v>
      </c>
      <c r="AC2021" t="str">
        <f t="shared" si="603"/>
        <v>ITM_X_g1</v>
      </c>
      <c r="AD2021" s="136" t="str">
        <f>IF(ISNA(VLOOKUP(AA2021,Sheet2!J:J,1,0)),"//","")</f>
        <v/>
      </c>
      <c r="AF2021" s="94" t="str">
        <f t="shared" si="604"/>
        <v/>
      </c>
      <c r="AG2021" t="b">
        <f t="shared" si="605"/>
        <v>1</v>
      </c>
    </row>
    <row r="2022" spans="1:33">
      <c r="A2022" s="50">
        <f t="shared" si="608"/>
        <v>2022</v>
      </c>
      <c r="B2022" s="49">
        <f t="shared" si="609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4824</v>
      </c>
      <c r="M2022" s="90" t="s">
        <v>4883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6"/>
        <v>NOT EQUAL</v>
      </c>
      <c r="T2022" s="24" t="str">
        <f>IF(ISNA(VLOOKUP(AF2022,#REF!,1)),"//","")</f>
        <v/>
      </c>
      <c r="U2022" s="24"/>
      <c r="V2022" t="e">
        <f t="shared" si="607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10"/>
        <v/>
      </c>
      <c r="AA2022" s="25" t="str">
        <f t="shared" si="602"/>
        <v/>
      </c>
      <c r="AB2022" s="1">
        <f t="shared" si="611"/>
        <v>1978</v>
      </c>
      <c r="AC2022" t="str">
        <f t="shared" si="603"/>
        <v>ITM_X_g2</v>
      </c>
      <c r="AD2022" s="136" t="str">
        <f>IF(ISNA(VLOOKUP(AA2022,Sheet2!J:J,1,0)),"//","")</f>
        <v/>
      </c>
      <c r="AF2022" s="94" t="str">
        <f t="shared" si="604"/>
        <v/>
      </c>
      <c r="AG2022" t="b">
        <f t="shared" si="605"/>
        <v>1</v>
      </c>
    </row>
    <row r="2023" spans="1:33">
      <c r="A2023" s="50">
        <f t="shared" si="608"/>
        <v>2023</v>
      </c>
      <c r="B2023" s="49">
        <f t="shared" si="609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4824</v>
      </c>
      <c r="M2023" s="90" t="s">
        <v>4883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6"/>
        <v>NOT EQUAL</v>
      </c>
      <c r="T2023" s="24" t="str">
        <f>IF(ISNA(VLOOKUP(AF2023,#REF!,1)),"//","")</f>
        <v/>
      </c>
      <c r="U2023" s="24"/>
      <c r="V2023" t="e">
        <f t="shared" si="607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10"/>
        <v/>
      </c>
      <c r="AA2023" s="25" t="str">
        <f t="shared" si="602"/>
        <v/>
      </c>
      <c r="AB2023" s="1">
        <f t="shared" si="611"/>
        <v>1979</v>
      </c>
      <c r="AC2023" t="str">
        <f t="shared" si="603"/>
        <v>ITM_X_g3</v>
      </c>
      <c r="AD2023" s="136" t="str">
        <f>IF(ISNA(VLOOKUP(AA2023,Sheet2!J:J,1,0)),"//","")</f>
        <v/>
      </c>
      <c r="AF2023" s="94" t="str">
        <f t="shared" si="604"/>
        <v/>
      </c>
      <c r="AG2023" t="b">
        <f t="shared" si="605"/>
        <v>1</v>
      </c>
    </row>
    <row r="2024" spans="1:33">
      <c r="A2024" s="50">
        <f t="shared" si="608"/>
        <v>2024</v>
      </c>
      <c r="B2024" s="49">
        <f t="shared" si="609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4824</v>
      </c>
      <c r="M2024" s="90" t="s">
        <v>4883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6"/>
        <v>NOT EQUAL</v>
      </c>
      <c r="T2024" s="24" t="str">
        <f>IF(ISNA(VLOOKUP(AF2024,#REF!,1)),"//","")</f>
        <v/>
      </c>
      <c r="U2024" s="24"/>
      <c r="V2024" t="e">
        <f t="shared" si="607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10"/>
        <v/>
      </c>
      <c r="AA2024" s="25" t="str">
        <f t="shared" si="602"/>
        <v/>
      </c>
      <c r="AB2024" s="1">
        <f t="shared" si="611"/>
        <v>1980</v>
      </c>
      <c r="AC2024" t="str">
        <f t="shared" si="603"/>
        <v>ITM_X_g4</v>
      </c>
      <c r="AD2024" s="136" t="str">
        <f>IF(ISNA(VLOOKUP(AA2024,Sheet2!J:J,1,0)),"//","")</f>
        <v/>
      </c>
      <c r="AF2024" s="94" t="str">
        <f t="shared" si="604"/>
        <v/>
      </c>
      <c r="AG2024" t="b">
        <f t="shared" si="605"/>
        <v>1</v>
      </c>
    </row>
    <row r="2025" spans="1:33">
      <c r="A2025" s="50">
        <f t="shared" si="608"/>
        <v>2025</v>
      </c>
      <c r="B2025" s="49">
        <f t="shared" si="609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4824</v>
      </c>
      <c r="M2025" s="90" t="s">
        <v>4883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6"/>
        <v>NOT EQUAL</v>
      </c>
      <c r="T2025" s="24" t="str">
        <f>IF(ISNA(VLOOKUP(AF2025,#REF!,1)),"//","")</f>
        <v/>
      </c>
      <c r="U2025" s="24"/>
      <c r="V2025" t="e">
        <f t="shared" si="607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10"/>
        <v/>
      </c>
      <c r="AA2025" s="25" t="str">
        <f t="shared" si="602"/>
        <v/>
      </c>
      <c r="AB2025" s="1">
        <f t="shared" si="611"/>
        <v>1981</v>
      </c>
      <c r="AC2025" t="str">
        <f t="shared" si="603"/>
        <v>ITM_X_g5</v>
      </c>
      <c r="AD2025" s="136" t="str">
        <f>IF(ISNA(VLOOKUP(AA2025,Sheet2!J:J,1,0)),"//","")</f>
        <v/>
      </c>
      <c r="AF2025" s="94" t="str">
        <f t="shared" si="604"/>
        <v/>
      </c>
      <c r="AG2025" t="b">
        <f t="shared" si="605"/>
        <v>1</v>
      </c>
    </row>
    <row r="2026" spans="1:33">
      <c r="A2026" s="50">
        <f t="shared" si="608"/>
        <v>2026</v>
      </c>
      <c r="B2026" s="49">
        <f t="shared" si="609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4824</v>
      </c>
      <c r="M2026" s="90" t="s">
        <v>4883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6"/>
        <v>NOT EQUAL</v>
      </c>
      <c r="T2026" s="24" t="str">
        <f>IF(ISNA(VLOOKUP(AF2026,#REF!,1)),"//","")</f>
        <v/>
      </c>
      <c r="U2026" s="24"/>
      <c r="V2026" t="e">
        <f t="shared" si="607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10"/>
        <v/>
      </c>
      <c r="AA2026" s="25" t="str">
        <f t="shared" si="602"/>
        <v/>
      </c>
      <c r="AB2026" s="1">
        <f t="shared" si="611"/>
        <v>1982</v>
      </c>
      <c r="AC2026" t="str">
        <f t="shared" si="603"/>
        <v>ITM_X_g6</v>
      </c>
      <c r="AD2026" s="136" t="str">
        <f>IF(ISNA(VLOOKUP(AA2026,Sheet2!J:J,1,0)),"//","")</f>
        <v/>
      </c>
      <c r="AF2026" s="94" t="str">
        <f t="shared" si="604"/>
        <v/>
      </c>
      <c r="AG2026" t="b">
        <f t="shared" si="605"/>
        <v>1</v>
      </c>
    </row>
    <row r="2027" spans="1:33">
      <c r="A2027" s="50">
        <f t="shared" si="608"/>
        <v>2027</v>
      </c>
      <c r="B2027" s="49">
        <f t="shared" si="609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4824</v>
      </c>
      <c r="M2027" s="90" t="s">
        <v>4883</v>
      </c>
      <c r="N2027" s="90"/>
      <c r="O2027" s="90"/>
      <c r="P2027" s="89" t="s">
        <v>2640</v>
      </c>
      <c r="Q2027" s="89"/>
      <c r="R2027" s="24"/>
      <c r="S2027" t="str">
        <f t="shared" si="606"/>
        <v>NOT EQUAL</v>
      </c>
      <c r="T2027" s="24" t="str">
        <f>IF(ISNA(VLOOKUP(AF2027,#REF!,1)),"//","")</f>
        <v/>
      </c>
      <c r="U2027" s="24"/>
      <c r="V2027" t="e">
        <f t="shared" si="607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10"/>
        <v>"X.SAVE"</v>
      </c>
      <c r="AA2027" s="25" t="str">
        <f t="shared" si="602"/>
        <v>X.SAVE</v>
      </c>
      <c r="AB2027" s="1">
        <f t="shared" si="611"/>
        <v>1983</v>
      </c>
      <c r="AC2027" t="str">
        <f t="shared" si="603"/>
        <v>ITM_XSAVE</v>
      </c>
      <c r="AD2027" s="136" t="str">
        <f>IF(ISNA(VLOOKUP(AA2027,Sheet2!J:J,1,0)),"//","")</f>
        <v>//</v>
      </c>
      <c r="AF2027" s="94" t="str">
        <f t="shared" si="604"/>
        <v>X.SAVE</v>
      </c>
      <c r="AG2027" t="b">
        <f t="shared" si="605"/>
        <v>1</v>
      </c>
    </row>
    <row r="2028" spans="1:33">
      <c r="A2028" s="50">
        <f t="shared" si="608"/>
        <v>2028</v>
      </c>
      <c r="B2028" s="49">
        <f t="shared" si="609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4824</v>
      </c>
      <c r="M2028" s="90" t="s">
        <v>4883</v>
      </c>
      <c r="N2028" s="90"/>
      <c r="O2028" s="86"/>
      <c r="P2028" s="89" t="s">
        <v>2641</v>
      </c>
      <c r="Q2028" s="89"/>
      <c r="R2028"/>
      <c r="S2028" t="str">
        <f t="shared" si="606"/>
        <v>NOT EQUAL</v>
      </c>
      <c r="T2028" t="str">
        <f>IF(ISNA(VLOOKUP(AF2028,#REF!,1)),"//","")</f>
        <v/>
      </c>
      <c r="U2028"/>
      <c r="V2028" t="e">
        <f t="shared" si="607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10"/>
        <v>"X.LOAD"</v>
      </c>
      <c r="AA2028" s="25" t="str">
        <f t="shared" si="602"/>
        <v>X.LOAD</v>
      </c>
      <c r="AB2028" s="1">
        <f t="shared" si="611"/>
        <v>1984</v>
      </c>
      <c r="AC2028" t="str">
        <f t="shared" si="603"/>
        <v>ITM_XLOAD</v>
      </c>
      <c r="AD2028" s="136" t="str">
        <f>IF(ISNA(VLOOKUP(AA2028,Sheet2!J:J,1,0)),"//","")</f>
        <v>//</v>
      </c>
      <c r="AF2028" s="94" t="str">
        <f t="shared" si="604"/>
        <v>X.LOAD</v>
      </c>
      <c r="AG2028" t="b">
        <f t="shared" si="605"/>
        <v>1</v>
      </c>
    </row>
    <row r="2029" spans="1:33">
      <c r="A2029" s="50">
        <f t="shared" si="608"/>
        <v>2029</v>
      </c>
      <c r="B2029" s="49">
        <f t="shared" si="609"/>
        <v>1985</v>
      </c>
      <c r="C2029" s="100" t="s">
        <v>5236</v>
      </c>
      <c r="D2029" s="100" t="s">
        <v>5231</v>
      </c>
      <c r="E2029" s="11" t="s">
        <v>524</v>
      </c>
      <c r="F2029" s="11" t="s">
        <v>5232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4824</v>
      </c>
      <c r="M2029" s="214" t="s">
        <v>4883</v>
      </c>
      <c r="N2029" s="214"/>
      <c r="O2029" s="86"/>
      <c r="P2029" s="13" t="s">
        <v>5233</v>
      </c>
      <c r="Q2029" s="89"/>
      <c r="R2029"/>
      <c r="S2029" t="str">
        <f t="shared" si="606"/>
        <v>NOT EQUAL</v>
      </c>
      <c r="T2029" t="str">
        <f>IF(ISNA(VLOOKUP(AF2029,#REF!,1)),"//","")</f>
        <v/>
      </c>
      <c r="U2029"/>
      <c r="V2029" t="e">
        <f t="shared" si="607"/>
        <v>#REF!</v>
      </c>
      <c r="W2029" s="2" t="s">
        <v>2700</v>
      </c>
      <c r="X2029" s="102" t="s">
        <v>2611</v>
      </c>
      <c r="Y2029" s="102"/>
      <c r="Z2029" s="25" t="str">
        <f t="shared" si="610"/>
        <v/>
      </c>
      <c r="AA2029" s="25" t="str">
        <f t="shared" si="602"/>
        <v/>
      </c>
      <c r="AB2029" s="1">
        <f t="shared" si="611"/>
        <v>1985</v>
      </c>
      <c r="AC2029" t="str">
        <f t="shared" si="603"/>
        <v>ITM_BCD</v>
      </c>
      <c r="AD2029" s="136" t="str">
        <f>IF(ISNA(VLOOKUP(AA2029,Sheet2!J:J,1,0)),"//","")</f>
        <v/>
      </c>
      <c r="AF2029" s="94" t="str">
        <f t="shared" si="604"/>
        <v/>
      </c>
      <c r="AG2029" t="b">
        <f t="shared" si="605"/>
        <v>1</v>
      </c>
    </row>
    <row r="2030" spans="1:33">
      <c r="A2030" s="50">
        <f t="shared" si="608"/>
        <v>2030</v>
      </c>
      <c r="B2030" s="49">
        <f t="shared" si="609"/>
        <v>1986</v>
      </c>
      <c r="C2030" s="100" t="s">
        <v>5236</v>
      </c>
      <c r="D2030" s="86" t="s">
        <v>5237</v>
      </c>
      <c r="E2030" s="11" t="s">
        <v>524</v>
      </c>
      <c r="F2030" s="89" t="s">
        <v>5241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4824</v>
      </c>
      <c r="M2030" s="214" t="s">
        <v>4883</v>
      </c>
      <c r="N2030" s="90"/>
      <c r="O2030" s="90"/>
      <c r="P2030" s="89" t="s">
        <v>5234</v>
      </c>
      <c r="Q2030" s="90"/>
      <c r="R2030" s="24"/>
      <c r="S2030" t="str">
        <f t="shared" si="606"/>
        <v>NOT EQUAL</v>
      </c>
      <c r="T2030" s="24" t="str">
        <f>IF(ISNA(VLOOKUP(AF2030,#REF!,1)),"//","")</f>
        <v/>
      </c>
      <c r="U2030" s="24"/>
      <c r="V2030" t="e">
        <f t="shared" ref="V2030:V2031" si="612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13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4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5">B2030</f>
        <v>1986</v>
      </c>
      <c r="AC2030" t="str">
        <f t="shared" ref="AC2030:AC2031" si="616">P2030</f>
        <v>ITM_BCD9</v>
      </c>
      <c r="AD2030" s="136" t="str">
        <f>IF(ISNA(VLOOKUP(AA2030,Sheet2!J:J,1,0)),"//","")</f>
        <v/>
      </c>
      <c r="AF2030" s="94" t="str">
        <f t="shared" ref="AF2030:AF2031" si="617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8">AA2030=AF2030</f>
        <v>1</v>
      </c>
    </row>
    <row r="2031" spans="1:33">
      <c r="A2031" s="50">
        <f t="shared" si="608"/>
        <v>2031</v>
      </c>
      <c r="B2031" s="49">
        <f t="shared" si="609"/>
        <v>1987</v>
      </c>
      <c r="C2031" s="100" t="s">
        <v>5236</v>
      </c>
      <c r="D2031" s="86" t="s">
        <v>5238</v>
      </c>
      <c r="E2031" s="11" t="s">
        <v>524</v>
      </c>
      <c r="F2031" s="89" t="s">
        <v>5242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4824</v>
      </c>
      <c r="M2031" s="214" t="s">
        <v>4883</v>
      </c>
      <c r="N2031" s="90"/>
      <c r="O2031" s="90"/>
      <c r="P2031" s="89" t="s">
        <v>5235</v>
      </c>
      <c r="Q2031" s="90"/>
      <c r="R2031" s="24"/>
      <c r="S2031" t="str">
        <f t="shared" si="606"/>
        <v>NOT EQUAL</v>
      </c>
      <c r="T2031" s="24" t="str">
        <f>IF(ISNA(VLOOKUP(AF2031,#REF!,1)),"//","")</f>
        <v/>
      </c>
      <c r="U2031" s="24"/>
      <c r="V2031" t="e">
        <f t="shared" si="612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13"/>
        <v/>
      </c>
      <c r="AA2031" s="25" t="str">
        <f t="shared" si="614"/>
        <v/>
      </c>
      <c r="AB2031" s="1">
        <f t="shared" si="615"/>
        <v>1987</v>
      </c>
      <c r="AC2031" t="str">
        <f t="shared" si="616"/>
        <v>ITM_BCD10</v>
      </c>
      <c r="AD2031" s="136" t="str">
        <f>IF(ISNA(VLOOKUP(AA2031,Sheet2!J:J,1,0)),"//","")</f>
        <v/>
      </c>
      <c r="AF2031" s="94" t="str">
        <f t="shared" si="617"/>
        <v/>
      </c>
      <c r="AG2031" t="b">
        <f t="shared" si="618"/>
        <v>1</v>
      </c>
    </row>
    <row r="2032" spans="1:33">
      <c r="A2032" s="50">
        <f t="shared" si="608"/>
        <v>2032</v>
      </c>
      <c r="B2032" s="49">
        <f t="shared" si="609"/>
        <v>1988</v>
      </c>
      <c r="C2032" s="100" t="s">
        <v>5236</v>
      </c>
      <c r="D2032" s="86" t="s">
        <v>5239</v>
      </c>
      <c r="E2032" s="11" t="s">
        <v>524</v>
      </c>
      <c r="F2032" s="89" t="s">
        <v>5243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4824</v>
      </c>
      <c r="M2032" s="214" t="s">
        <v>4883</v>
      </c>
      <c r="N2032" s="90"/>
      <c r="O2032" s="90"/>
      <c r="P2032" s="89" t="s">
        <v>5240</v>
      </c>
      <c r="Q2032" s="90"/>
      <c r="R2032" s="24"/>
      <c r="S2032" t="str">
        <f t="shared" ref="S2032" si="619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20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21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2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3">B2032</f>
        <v>1988</v>
      </c>
      <c r="AC2032" t="str">
        <f t="shared" ref="AC2032" si="624">P2032</f>
        <v>ITM_BCDU</v>
      </c>
      <c r="AD2032" s="136" t="str">
        <f>IF(ISNA(VLOOKUP(AA2032,Sheet2!J:J,1,0)),"//","")</f>
        <v/>
      </c>
      <c r="AF2032" s="94" t="str">
        <f t="shared" ref="AF2032" si="625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6">AA2032=AF2032</f>
        <v>1</v>
      </c>
    </row>
    <row r="2033" spans="1:33">
      <c r="A2033" s="50">
        <f t="shared" si="608"/>
        <v>2033</v>
      </c>
      <c r="B2033" s="49">
        <f t="shared" si="609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4824</v>
      </c>
      <c r="M2033" s="90" t="s">
        <v>4883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06"/>
        <v/>
      </c>
      <c r="T2033" s="24" t="str">
        <f>IF(ISNA(VLOOKUP(AF2033,#REF!,1)),"//","")</f>
        <v/>
      </c>
      <c r="U2033" s="24"/>
      <c r="V2033" t="e">
        <f t="shared" si="607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10"/>
        <v/>
      </c>
      <c r="AA2033" s="25" t="str">
        <f t="shared" si="602"/>
        <v/>
      </c>
      <c r="AB2033" s="1">
        <f t="shared" si="611"/>
        <v>1989</v>
      </c>
      <c r="AC2033" t="str">
        <f t="shared" si="603"/>
        <v>ITM_S06</v>
      </c>
      <c r="AD2033" s="136" t="str">
        <f>IF(ISNA(VLOOKUP(AA2033,Sheet2!J:J,1,0)),"//","")</f>
        <v/>
      </c>
      <c r="AF2033" s="94" t="str">
        <f t="shared" si="604"/>
        <v/>
      </c>
      <c r="AG2033" t="b">
        <f t="shared" si="605"/>
        <v>1</v>
      </c>
    </row>
    <row r="2034" spans="1:33">
      <c r="A2034" s="50">
        <f t="shared" si="608"/>
        <v>2034</v>
      </c>
      <c r="B2034" s="49">
        <f t="shared" si="609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4824</v>
      </c>
      <c r="M2034" s="90" t="s">
        <v>4883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06"/>
        <v/>
      </c>
      <c r="T2034" s="24" t="str">
        <f>IF(ISNA(VLOOKUP(AF2034,#REF!,1)),"//","")</f>
        <v/>
      </c>
      <c r="U2034" s="24"/>
      <c r="V2034" t="e">
        <f t="shared" si="607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10"/>
        <v/>
      </c>
      <c r="AA2034" s="25" t="str">
        <f t="shared" si="602"/>
        <v/>
      </c>
      <c r="AB2034" s="1">
        <f t="shared" si="611"/>
        <v>1990</v>
      </c>
      <c r="AC2034" t="str">
        <f t="shared" si="603"/>
        <v>ITM_S08</v>
      </c>
      <c r="AD2034" s="136" t="str">
        <f>IF(ISNA(VLOOKUP(AA2034,Sheet2!J:J,1,0)),"//","")</f>
        <v/>
      </c>
      <c r="AF2034" s="94" t="str">
        <f t="shared" si="604"/>
        <v/>
      </c>
      <c r="AG2034" t="b">
        <f t="shared" si="605"/>
        <v>1</v>
      </c>
    </row>
    <row r="2035" spans="1:33">
      <c r="A2035" s="50">
        <f t="shared" si="608"/>
        <v>2035</v>
      </c>
      <c r="B2035" s="49">
        <f t="shared" si="609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4824</v>
      </c>
      <c r="M2035" s="90" t="s">
        <v>4883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06"/>
        <v/>
      </c>
      <c r="T2035" s="24" t="str">
        <f>IF(ISNA(VLOOKUP(AF2035,#REF!,1)),"//","")</f>
        <v/>
      </c>
      <c r="U2035" s="24"/>
      <c r="V2035" t="e">
        <f t="shared" si="607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10"/>
        <v/>
      </c>
      <c r="AA2035" s="25" t="str">
        <f t="shared" si="602"/>
        <v/>
      </c>
      <c r="AB2035" s="1">
        <f t="shared" si="611"/>
        <v>1991</v>
      </c>
      <c r="AC2035" t="str">
        <f t="shared" si="603"/>
        <v>ITM_S16</v>
      </c>
      <c r="AD2035" s="136" t="str">
        <f>IF(ISNA(VLOOKUP(AA2035,Sheet2!J:J,1,0)),"//","")</f>
        <v/>
      </c>
      <c r="AF2035" s="94" t="str">
        <f t="shared" si="604"/>
        <v/>
      </c>
      <c r="AG2035" t="b">
        <f t="shared" si="605"/>
        <v>1</v>
      </c>
    </row>
    <row r="2036" spans="1:33">
      <c r="A2036" s="50">
        <f t="shared" si="608"/>
        <v>2036</v>
      </c>
      <c r="B2036" s="49">
        <f t="shared" si="609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4824</v>
      </c>
      <c r="M2036" s="90" t="s">
        <v>4883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27">IF(E2036=F2036,"","NOT EQUAL")</f>
        <v/>
      </c>
      <c r="T2036" s="24" t="str">
        <f>IF(ISNA(VLOOKUP(AF2036,#REF!,1)),"//","")</f>
        <v/>
      </c>
      <c r="U2036" s="24"/>
      <c r="V2036" t="e">
        <f t="shared" si="607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10"/>
        <v/>
      </c>
      <c r="AA2036" s="25" t="str">
        <f t="shared" si="602"/>
        <v/>
      </c>
      <c r="AB2036" s="1">
        <f t="shared" si="611"/>
        <v>1992</v>
      </c>
      <c r="AC2036" t="str">
        <f t="shared" si="603"/>
        <v>ITM_S32</v>
      </c>
      <c r="AD2036" s="136" t="str">
        <f>IF(ISNA(VLOOKUP(AA2036,Sheet2!J:J,1,0)),"//","")</f>
        <v/>
      </c>
      <c r="AF2036" s="94" t="str">
        <f t="shared" si="604"/>
        <v/>
      </c>
      <c r="AG2036" t="b">
        <f t="shared" si="605"/>
        <v>1</v>
      </c>
    </row>
    <row r="2037" spans="1:33">
      <c r="A2037" s="50">
        <f t="shared" si="608"/>
        <v>2037</v>
      </c>
      <c r="B2037" s="49">
        <f t="shared" si="609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4824</v>
      </c>
      <c r="M2037" s="90" t="s">
        <v>4883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27"/>
        <v/>
      </c>
      <c r="T2037" s="24" t="str">
        <f>IF(ISNA(VLOOKUP(AF2037,#REF!,1)),"//","")</f>
        <v/>
      </c>
      <c r="U2037" s="24"/>
      <c r="V2037" t="e">
        <f t="shared" si="607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10"/>
        <v/>
      </c>
      <c r="AA2037" s="25" t="str">
        <f t="shared" si="602"/>
        <v/>
      </c>
      <c r="AB2037" s="1">
        <f t="shared" si="611"/>
        <v>1993</v>
      </c>
      <c r="AC2037" t="str">
        <f t="shared" si="603"/>
        <v>ITM_S64</v>
      </c>
      <c r="AD2037" s="136" t="str">
        <f>IF(ISNA(VLOOKUP(AA2037,Sheet2!J:J,1,0)),"//","")</f>
        <v/>
      </c>
      <c r="AF2037" s="94" t="str">
        <f t="shared" si="604"/>
        <v/>
      </c>
      <c r="AG2037" t="b">
        <f t="shared" si="605"/>
        <v>1</v>
      </c>
    </row>
    <row r="2038" spans="1:33">
      <c r="A2038" s="50">
        <f t="shared" si="608"/>
        <v>2038</v>
      </c>
      <c r="B2038" s="49">
        <f t="shared" si="609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4824</v>
      </c>
      <c r="M2038" s="90" t="s">
        <v>4883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27"/>
        <v/>
      </c>
      <c r="T2038" s="24" t="str">
        <f>IF(ISNA(VLOOKUP(AF2038,#REF!,1)),"//","")</f>
        <v/>
      </c>
      <c r="U2038" s="24"/>
      <c r="V2038" t="e">
        <f t="shared" si="607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10"/>
        <v/>
      </c>
      <c r="AA2038" s="25" t="str">
        <f t="shared" si="602"/>
        <v/>
      </c>
      <c r="AB2038" s="1">
        <f t="shared" si="611"/>
        <v>1994</v>
      </c>
      <c r="AC2038" t="str">
        <f t="shared" si="603"/>
        <v>ITM_U06</v>
      </c>
      <c r="AD2038" s="136" t="str">
        <f>IF(ISNA(VLOOKUP(AA2038,Sheet2!J:J,1,0)),"//","")</f>
        <v/>
      </c>
      <c r="AF2038" s="94" t="str">
        <f t="shared" si="604"/>
        <v/>
      </c>
      <c r="AG2038" t="b">
        <f t="shared" si="605"/>
        <v>1</v>
      </c>
    </row>
    <row r="2039" spans="1:33">
      <c r="A2039" s="50">
        <f t="shared" si="608"/>
        <v>2039</v>
      </c>
      <c r="B2039" s="49">
        <f t="shared" si="609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4824</v>
      </c>
      <c r="M2039" s="90" t="s">
        <v>4883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27"/>
        <v/>
      </c>
      <c r="T2039" s="24" t="str">
        <f>IF(ISNA(VLOOKUP(AF2039,#REF!,1)),"//","")</f>
        <v/>
      </c>
      <c r="U2039" s="24"/>
      <c r="V2039" t="e">
        <f t="shared" si="607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10"/>
        <v/>
      </c>
      <c r="AA2039" s="25" t="str">
        <f t="shared" si="602"/>
        <v/>
      </c>
      <c r="AB2039" s="1">
        <f t="shared" si="611"/>
        <v>1995</v>
      </c>
      <c r="AC2039" t="str">
        <f t="shared" si="603"/>
        <v>ITM_U08</v>
      </c>
      <c r="AD2039" s="136" t="str">
        <f>IF(ISNA(VLOOKUP(AA2039,Sheet2!J:J,1,0)),"//","")</f>
        <v/>
      </c>
      <c r="AF2039" s="94" t="str">
        <f t="shared" si="604"/>
        <v/>
      </c>
      <c r="AG2039" t="b">
        <f t="shared" si="605"/>
        <v>1</v>
      </c>
    </row>
    <row r="2040" spans="1:33">
      <c r="A2040" s="50">
        <f t="shared" si="608"/>
        <v>2040</v>
      </c>
      <c r="B2040" s="49">
        <f t="shared" si="609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4824</v>
      </c>
      <c r="M2040" s="90" t="s">
        <v>4883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27"/>
        <v/>
      </c>
      <c r="T2040" s="24" t="str">
        <f>IF(ISNA(VLOOKUP(AF2040,#REF!,1)),"//","")</f>
        <v/>
      </c>
      <c r="U2040" s="24"/>
      <c r="V2040" t="e">
        <f t="shared" si="607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10"/>
        <v/>
      </c>
      <c r="AA2040" s="25" t="str">
        <f t="shared" si="602"/>
        <v/>
      </c>
      <c r="AB2040" s="1">
        <f t="shared" si="611"/>
        <v>1996</v>
      </c>
      <c r="AC2040" t="str">
        <f t="shared" si="603"/>
        <v>ITM_U16</v>
      </c>
      <c r="AD2040" s="136" t="str">
        <f>IF(ISNA(VLOOKUP(AA2040,Sheet2!J:J,1,0)),"//","")</f>
        <v/>
      </c>
      <c r="AF2040" s="94" t="str">
        <f t="shared" si="604"/>
        <v/>
      </c>
      <c r="AG2040" t="b">
        <f t="shared" si="605"/>
        <v>1</v>
      </c>
    </row>
    <row r="2041" spans="1:33">
      <c r="A2041" s="50">
        <f t="shared" si="608"/>
        <v>2041</v>
      </c>
      <c r="B2041" s="49">
        <f t="shared" si="609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4824</v>
      </c>
      <c r="M2041" s="90" t="s">
        <v>4883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27"/>
        <v/>
      </c>
      <c r="T2041" s="24" t="str">
        <f>IF(ISNA(VLOOKUP(AF2041,#REF!,1)),"//","")</f>
        <v/>
      </c>
      <c r="U2041" s="24"/>
      <c r="V2041" t="e">
        <f t="shared" si="607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10"/>
        <v/>
      </c>
      <c r="AA2041" s="25" t="str">
        <f t="shared" si="602"/>
        <v/>
      </c>
      <c r="AB2041" s="1">
        <f t="shared" si="611"/>
        <v>1997</v>
      </c>
      <c r="AC2041" t="str">
        <f t="shared" si="603"/>
        <v>ITM_U32</v>
      </c>
      <c r="AD2041" s="136" t="str">
        <f>IF(ISNA(VLOOKUP(AA2041,Sheet2!J:J,1,0)),"//","")</f>
        <v/>
      </c>
      <c r="AF2041" s="94" t="str">
        <f t="shared" si="604"/>
        <v/>
      </c>
      <c r="AG2041" t="b">
        <f t="shared" si="605"/>
        <v>1</v>
      </c>
    </row>
    <row r="2042" spans="1:33">
      <c r="A2042" s="50">
        <f t="shared" si="608"/>
        <v>2042</v>
      </c>
      <c r="B2042" s="49">
        <f t="shared" si="609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4824</v>
      </c>
      <c r="M2042" s="90" t="s">
        <v>4883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27"/>
        <v/>
      </c>
      <c r="T2042" s="24" t="str">
        <f>IF(ISNA(VLOOKUP(AF2042,#REF!,1)),"//","")</f>
        <v/>
      </c>
      <c r="U2042" s="24"/>
      <c r="V2042" t="e">
        <f t="shared" si="607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10"/>
        <v/>
      </c>
      <c r="AA2042" s="25" t="str">
        <f t="shared" si="602"/>
        <v/>
      </c>
      <c r="AB2042" s="1">
        <f t="shared" si="611"/>
        <v>1998</v>
      </c>
      <c r="AC2042" t="str">
        <f t="shared" si="603"/>
        <v>ITM_U64</v>
      </c>
      <c r="AD2042" s="136" t="str">
        <f>IF(ISNA(VLOOKUP(AA2042,Sheet2!J:J,1,0)),"//","")</f>
        <v/>
      </c>
      <c r="AF2042" s="94" t="str">
        <f t="shared" si="604"/>
        <v/>
      </c>
      <c r="AG2042" t="b">
        <f t="shared" si="605"/>
        <v>1</v>
      </c>
    </row>
    <row r="2043" spans="1:33">
      <c r="A2043" s="50">
        <f t="shared" si="608"/>
        <v>2043</v>
      </c>
      <c r="B2043" s="49">
        <f t="shared" si="609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4824</v>
      </c>
      <c r="M2043" s="90" t="s">
        <v>4883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27"/>
        <v/>
      </c>
      <c r="T2043" s="24" t="str">
        <f>IF(ISNA(VLOOKUP(AF2043,#REF!,1)),"//","")</f>
        <v/>
      </c>
      <c r="U2043" s="24"/>
      <c r="V2043" t="e">
        <f t="shared" si="607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10"/>
        <v/>
      </c>
      <c r="AA2043" s="25" t="str">
        <f t="shared" si="602"/>
        <v/>
      </c>
      <c r="AB2043" s="1">
        <f t="shared" si="611"/>
        <v>1999</v>
      </c>
      <c r="AC2043" t="str">
        <f t="shared" si="603"/>
        <v>ITM_SL1</v>
      </c>
      <c r="AD2043" s="136" t="str">
        <f>IF(ISNA(VLOOKUP(AA2043,Sheet2!J:J,1,0)),"//","")</f>
        <v/>
      </c>
      <c r="AF2043" s="94" t="str">
        <f t="shared" si="604"/>
        <v/>
      </c>
      <c r="AG2043" t="b">
        <f t="shared" si="605"/>
        <v>1</v>
      </c>
    </row>
    <row r="2044" spans="1:33">
      <c r="A2044" s="50">
        <f t="shared" si="608"/>
        <v>2044</v>
      </c>
      <c r="B2044" s="49">
        <f t="shared" si="609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4824</v>
      </c>
      <c r="M2044" s="90" t="s">
        <v>4883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27"/>
        <v/>
      </c>
      <c r="T2044" s="24" t="str">
        <f>IF(ISNA(VLOOKUP(AF2044,#REF!,1)),"//","")</f>
        <v/>
      </c>
      <c r="U2044" s="24"/>
      <c r="V2044" t="e">
        <f t="shared" si="607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10"/>
        <v/>
      </c>
      <c r="AA2044" s="25" t="str">
        <f t="shared" si="602"/>
        <v/>
      </c>
      <c r="AB2044" s="1">
        <f t="shared" si="611"/>
        <v>2000</v>
      </c>
      <c r="AC2044" t="str">
        <f t="shared" si="603"/>
        <v>ITM_SR1</v>
      </c>
      <c r="AD2044" s="136" t="str">
        <f>IF(ISNA(VLOOKUP(AA2044,Sheet2!J:J,1,0)),"//","")</f>
        <v/>
      </c>
      <c r="AF2044" s="94" t="str">
        <f t="shared" si="604"/>
        <v/>
      </c>
      <c r="AG2044" t="b">
        <f t="shared" si="605"/>
        <v>1</v>
      </c>
    </row>
    <row r="2045" spans="1:33">
      <c r="A2045" s="50">
        <f t="shared" si="608"/>
        <v>2045</v>
      </c>
      <c r="B2045" s="49">
        <f t="shared" si="609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4824</v>
      </c>
      <c r="M2045" s="90" t="s">
        <v>4883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27"/>
        <v/>
      </c>
      <c r="T2045" s="24" t="str">
        <f>IF(ISNA(VLOOKUP(AF2045,#REF!,1)),"//","")</f>
        <v/>
      </c>
      <c r="U2045" s="24"/>
      <c r="V2045" t="e">
        <f t="shared" si="607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10"/>
        <v/>
      </c>
      <c r="AA2045" s="25" t="str">
        <f t="shared" si="602"/>
        <v/>
      </c>
      <c r="AB2045" s="1">
        <f t="shared" si="611"/>
        <v>2001</v>
      </c>
      <c r="AC2045" t="str">
        <f t="shared" si="603"/>
        <v>ITM_RL1</v>
      </c>
      <c r="AD2045" s="136" t="str">
        <f>IF(ISNA(VLOOKUP(AA2045,Sheet2!J:J,1,0)),"//","")</f>
        <v/>
      </c>
      <c r="AF2045" s="94" t="str">
        <f t="shared" si="604"/>
        <v/>
      </c>
      <c r="AG2045" t="b">
        <f t="shared" si="605"/>
        <v>1</v>
      </c>
    </row>
    <row r="2046" spans="1:33">
      <c r="A2046" s="50">
        <f t="shared" si="608"/>
        <v>2046</v>
      </c>
      <c r="B2046" s="49">
        <f t="shared" si="609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4824</v>
      </c>
      <c r="M2046" s="90" t="s">
        <v>4883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27"/>
        <v/>
      </c>
      <c r="T2046" s="24" t="str">
        <f>IF(ISNA(VLOOKUP(AF2046,#REF!,1)),"//","")</f>
        <v/>
      </c>
      <c r="U2046" s="24"/>
      <c r="V2046" t="e">
        <f t="shared" si="607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10"/>
        <v/>
      </c>
      <c r="AA2046" s="25" t="str">
        <f t="shared" si="602"/>
        <v/>
      </c>
      <c r="AB2046" s="1">
        <f t="shared" si="611"/>
        <v>2002</v>
      </c>
      <c r="AC2046" t="str">
        <f t="shared" si="603"/>
        <v>ITM_RR1</v>
      </c>
      <c r="AD2046" s="136" t="str">
        <f>IF(ISNA(VLOOKUP(AA2046,Sheet2!J:J,1,0)),"//","")</f>
        <v/>
      </c>
      <c r="AF2046" s="94" t="str">
        <f t="shared" si="604"/>
        <v/>
      </c>
      <c r="AG2046" t="b">
        <f t="shared" si="605"/>
        <v>1</v>
      </c>
    </row>
    <row r="2047" spans="1:33">
      <c r="A2047" s="50">
        <f t="shared" si="608"/>
        <v>2047</v>
      </c>
      <c r="B2047" s="49">
        <f t="shared" si="609"/>
        <v>2003</v>
      </c>
      <c r="C2047" s="86" t="s">
        <v>3782</v>
      </c>
      <c r="D2047" s="86">
        <v>5</v>
      </c>
      <c r="E2047" s="89" t="s">
        <v>5250</v>
      </c>
      <c r="F2047" s="89" t="s">
        <v>5250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4824</v>
      </c>
      <c r="M2047" s="90" t="s">
        <v>4883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27"/>
        <v/>
      </c>
      <c r="T2047" s="24" t="str">
        <f>IF(ISNA(VLOOKUP(AF2047,#REF!,1)),"//","")</f>
        <v/>
      </c>
      <c r="U2047" s="24"/>
      <c r="V2047" t="e">
        <f t="shared" si="607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10"/>
        <v/>
      </c>
      <c r="AA2047" s="25" t="str">
        <f t="shared" si="602"/>
        <v/>
      </c>
      <c r="AB2047" s="1">
        <f t="shared" si="611"/>
        <v>2003</v>
      </c>
      <c r="AC2047" t="str">
        <f t="shared" si="603"/>
        <v>ITM_FWORD</v>
      </c>
      <c r="AD2047" s="136" t="str">
        <f>IF(ISNA(VLOOKUP(AA2047,Sheet2!J:J,1,0)),"//","")</f>
        <v/>
      </c>
      <c r="AF2047" s="94" t="str">
        <f t="shared" si="604"/>
        <v/>
      </c>
      <c r="AG2047" t="b">
        <f t="shared" si="605"/>
        <v>1</v>
      </c>
    </row>
    <row r="2048" spans="1:33">
      <c r="A2048" s="50">
        <f t="shared" si="608"/>
        <v>2048</v>
      </c>
      <c r="B2048" s="49">
        <f t="shared" si="609"/>
        <v>2004</v>
      </c>
      <c r="C2048" s="86" t="s">
        <v>3782</v>
      </c>
      <c r="D2048" s="86">
        <v>6</v>
      </c>
      <c r="E2048" s="89" t="s">
        <v>5251</v>
      </c>
      <c r="F2048" s="89" t="s">
        <v>5251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4824</v>
      </c>
      <c r="M2048" s="90" t="s">
        <v>4883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27"/>
        <v/>
      </c>
      <c r="T2048" s="24" t="str">
        <f>IF(ISNA(VLOOKUP(AF2048,#REF!,1)),"//","")</f>
        <v/>
      </c>
      <c r="U2048" s="24"/>
      <c r="V2048" t="e">
        <f t="shared" si="607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10"/>
        <v/>
      </c>
      <c r="AA2048" s="25" t="str">
        <f t="shared" si="602"/>
        <v/>
      </c>
      <c r="AB2048" s="1">
        <f t="shared" si="611"/>
        <v>2004</v>
      </c>
      <c r="AC2048" t="str">
        <f t="shared" si="603"/>
        <v>ITM_FBYTE</v>
      </c>
      <c r="AD2048" s="136" t="str">
        <f>IF(ISNA(VLOOKUP(AA2048,Sheet2!J:J,1,0)),"//","")</f>
        <v/>
      </c>
      <c r="AF2048" s="94" t="str">
        <f t="shared" si="604"/>
        <v/>
      </c>
      <c r="AG2048" t="b">
        <f t="shared" si="605"/>
        <v>1</v>
      </c>
    </row>
    <row r="2049" spans="1:33">
      <c r="A2049" s="50">
        <f t="shared" si="608"/>
        <v>2049</v>
      </c>
      <c r="B2049" s="49">
        <f t="shared" si="609"/>
        <v>2005</v>
      </c>
      <c r="C2049" s="86" t="s">
        <v>5247</v>
      </c>
      <c r="D2049" s="86" t="s">
        <v>7</v>
      </c>
      <c r="E2049" s="89" t="s">
        <v>5246</v>
      </c>
      <c r="F2049" s="89" t="s">
        <v>5246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4824</v>
      </c>
      <c r="M2049" s="90" t="s">
        <v>4883</v>
      </c>
      <c r="N2049" s="90"/>
      <c r="O2049" s="90" t="s">
        <v>2788</v>
      </c>
      <c r="P2049" s="89" t="s">
        <v>5248</v>
      </c>
      <c r="Q2049" s="90"/>
      <c r="R2049" s="24"/>
      <c r="S2049" t="str">
        <f t="shared" si="627"/>
        <v/>
      </c>
      <c r="T2049" s="24" t="str">
        <f>IF(ISNA(VLOOKUP(AF2049,#REF!,1)),"//","")</f>
        <v/>
      </c>
      <c r="U2049" s="24"/>
      <c r="V2049" t="e">
        <f t="shared" si="607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10"/>
        <v>"CLRMOD"</v>
      </c>
      <c r="AA2049" s="25" t="str">
        <f t="shared" si="602"/>
        <v>CLRMOD</v>
      </c>
      <c r="AB2049" s="1">
        <f t="shared" si="611"/>
        <v>2005</v>
      </c>
      <c r="AC2049" t="str">
        <f t="shared" si="603"/>
        <v>ITM_CLRMOD</v>
      </c>
      <c r="AD2049" s="136" t="str">
        <f>IF(ISNA(VLOOKUP(AA2049,Sheet2!J:J,1,0)),"//","")</f>
        <v>//</v>
      </c>
      <c r="AF2049" s="94" t="str">
        <f t="shared" si="604"/>
        <v>CLRMOD</v>
      </c>
      <c r="AG2049" t="b">
        <f t="shared" si="605"/>
        <v>1</v>
      </c>
    </row>
    <row r="2050" spans="1:33">
      <c r="A2050" s="50">
        <f t="shared" si="608"/>
        <v>2050</v>
      </c>
      <c r="B2050" s="49">
        <f t="shared" si="609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4824</v>
      </c>
      <c r="M2050" s="90" t="s">
        <v>4883</v>
      </c>
      <c r="N2050" s="90"/>
      <c r="O2050" s="90" t="s">
        <v>2747</v>
      </c>
      <c r="P2050" s="89" t="s">
        <v>2786</v>
      </c>
      <c r="Q2050" s="89"/>
      <c r="R2050"/>
      <c r="S2050" t="str">
        <f t="shared" si="627"/>
        <v>NOT EQUAL</v>
      </c>
      <c r="T2050" t="str">
        <f>IF(ISNA(VLOOKUP(AF2050,#REF!,1)),"//","")</f>
        <v/>
      </c>
      <c r="U2050"/>
      <c r="V2050" t="e">
        <f t="shared" si="607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10"/>
        <v/>
      </c>
      <c r="AA2050" s="25" t="str">
        <f t="shared" si="602"/>
        <v/>
      </c>
      <c r="AB2050" s="1">
        <f t="shared" si="611"/>
        <v>2006</v>
      </c>
      <c r="AC2050" t="str">
        <f t="shared" si="603"/>
        <v>ITM_SHOIREP</v>
      </c>
      <c r="AD2050" s="136" t="str">
        <f>IF(ISNA(VLOOKUP(AA2050,Sheet2!J:J,1,0)),"//","")</f>
        <v/>
      </c>
      <c r="AF2050" s="94" t="str">
        <f t="shared" si="604"/>
        <v/>
      </c>
      <c r="AG2050" t="b">
        <f t="shared" si="605"/>
        <v>1</v>
      </c>
    </row>
    <row r="2051" spans="1:33">
      <c r="A2051" s="50">
        <f t="shared" si="608"/>
        <v>2051</v>
      </c>
      <c r="B2051" s="49">
        <f t="shared" si="609"/>
        <v>2007</v>
      </c>
      <c r="C2051" s="86" t="s">
        <v>3784</v>
      </c>
      <c r="D2051" s="86" t="s">
        <v>7</v>
      </c>
      <c r="E2051" s="194" t="s">
        <v>524</v>
      </c>
      <c r="F2051" s="89" t="s">
        <v>4928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4824</v>
      </c>
      <c r="M2051" s="90" t="s">
        <v>4883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27"/>
        <v>NOT EQUAL</v>
      </c>
      <c r="T2051" s="24" t="str">
        <f>IF(ISNA(VLOOKUP(AF2051,#REF!,1)),"//","")</f>
        <v/>
      </c>
      <c r="U2051" s="24"/>
      <c r="V2051" t="e">
        <f t="shared" si="607"/>
        <v>#REF!</v>
      </c>
      <c r="W2051" s="81" t="s">
        <v>2253</v>
      </c>
      <c r="X2051" s="59"/>
      <c r="Y2051" s="59" t="s">
        <v>2253</v>
      </c>
      <c r="Z2051" s="25" t="str">
        <f t="shared" si="610"/>
        <v/>
      </c>
      <c r="AA2051" s="25" t="str">
        <f t="shared" si="602"/>
        <v/>
      </c>
      <c r="AB2051" s="1">
        <f t="shared" si="611"/>
        <v>2007</v>
      </c>
      <c r="AC2051" t="str">
        <f t="shared" si="603"/>
        <v>ITM_SCALE</v>
      </c>
      <c r="AD2051" s="136" t="str">
        <f>IF(ISNA(VLOOKUP(AA2051,Sheet2!J:J,1,0)),"//","")</f>
        <v/>
      </c>
      <c r="AF2051" s="94" t="str">
        <f t="shared" si="604"/>
        <v/>
      </c>
      <c r="AG2051" t="b">
        <f t="shared" si="605"/>
        <v>1</v>
      </c>
    </row>
    <row r="2052" spans="1:33">
      <c r="A2052" s="50">
        <f t="shared" si="608"/>
        <v>2052</v>
      </c>
      <c r="B2052" s="49">
        <f t="shared" si="609"/>
        <v>2008</v>
      </c>
      <c r="C2052" s="100" t="s">
        <v>5236</v>
      </c>
      <c r="D2052" s="100" t="s">
        <v>5244</v>
      </c>
      <c r="E2052" s="11" t="s">
        <v>524</v>
      </c>
      <c r="F2052" s="11" t="s">
        <v>5249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4824</v>
      </c>
      <c r="M2052" s="214" t="s">
        <v>4883</v>
      </c>
      <c r="N2052" s="214"/>
      <c r="O2052" s="86"/>
      <c r="P2052" s="13" t="s">
        <v>5245</v>
      </c>
      <c r="Q2052" s="89"/>
      <c r="R2052"/>
      <c r="S2052" t="str">
        <f t="shared" si="627"/>
        <v>NOT EQUAL</v>
      </c>
      <c r="T2052" t="str">
        <f>IF(ISNA(VLOOKUP(AF2052,#REF!,1)),"//","")</f>
        <v/>
      </c>
      <c r="U2052"/>
      <c r="V2052" t="e">
        <f t="shared" ref="V2052" si="628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2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0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1">B2052</f>
        <v>2008</v>
      </c>
      <c r="AC2052" t="str">
        <f t="shared" ref="AC2052" si="632">P2052</f>
        <v>ITM_TOPHEX</v>
      </c>
      <c r="AD2052" s="136" t="str">
        <f>IF(ISNA(VLOOKUP(AA2052,Sheet2!J:J,1,0)),"//","")</f>
        <v/>
      </c>
      <c r="AF2052" s="94" t="str">
        <f t="shared" ref="AF2052" si="63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4">AA2052=AF2052</f>
        <v>1</v>
      </c>
    </row>
    <row r="2053" spans="1:33">
      <c r="A2053" s="50">
        <f t="shared" si="608"/>
        <v>2053</v>
      </c>
      <c r="B2053" s="49">
        <f t="shared" si="609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4824</v>
      </c>
      <c r="M2053" s="90" t="s">
        <v>4883</v>
      </c>
      <c r="N2053" s="90"/>
      <c r="O2053" s="90" t="s">
        <v>2795</v>
      </c>
      <c r="P2053" s="89" t="s">
        <v>2796</v>
      </c>
      <c r="Q2053" s="89"/>
      <c r="R2053"/>
      <c r="S2053" t="str">
        <f t="shared" si="627"/>
        <v>NOT EQUAL</v>
      </c>
      <c r="T2053" t="str">
        <f>IF(ISNA(VLOOKUP(AF2053,#REF!,1)),"//","")</f>
        <v/>
      </c>
      <c r="U2053"/>
      <c r="V2053" t="e">
        <f t="shared" si="607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10"/>
        <v/>
      </c>
      <c r="AA2053" s="25" t="str">
        <f t="shared" si="602"/>
        <v/>
      </c>
      <c r="AB2053" s="1">
        <f t="shared" si="611"/>
        <v>2009</v>
      </c>
      <c r="AC2053" t="str">
        <f t="shared" si="603"/>
        <v>ITM_PLINE</v>
      </c>
      <c r="AD2053" s="136" t="str">
        <f>IF(ISNA(VLOOKUP(AA2053,Sheet2!J:J,1,0)),"//","")</f>
        <v/>
      </c>
      <c r="AF2053" s="94" t="str">
        <f t="shared" si="604"/>
        <v/>
      </c>
      <c r="AG2053" t="b">
        <f t="shared" si="605"/>
        <v>1</v>
      </c>
    </row>
    <row r="2054" spans="1:33">
      <c r="A2054" s="50">
        <f t="shared" si="608"/>
        <v>2054</v>
      </c>
      <c r="B2054" s="49">
        <f t="shared" si="609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4824</v>
      </c>
      <c r="M2054" s="90" t="s">
        <v>4883</v>
      </c>
      <c r="N2054" s="90"/>
      <c r="O2054" s="86" t="s">
        <v>2795</v>
      </c>
      <c r="P2054" s="89" t="s">
        <v>2797</v>
      </c>
      <c r="Q2054" s="89"/>
      <c r="R2054"/>
      <c r="S2054" t="str">
        <f t="shared" si="627"/>
        <v>NOT EQUAL</v>
      </c>
      <c r="T2054" t="str">
        <f>IF(ISNA(VLOOKUP(AF2054,#REF!,1)),"//","")</f>
        <v/>
      </c>
      <c r="U2054"/>
      <c r="V2054" t="e">
        <f t="shared" si="607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10"/>
        <v/>
      </c>
      <c r="AA2054" s="25" t="str">
        <f t="shared" ref="AA2054:AA2131" si="63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11"/>
        <v>2010</v>
      </c>
      <c r="AC2054" t="str">
        <f t="shared" ref="AC2054:AC2131" si="636">P2054</f>
        <v>ITM_PCROS</v>
      </c>
      <c r="AD2054" s="136" t="str">
        <f>IF(ISNA(VLOOKUP(AA2054,Sheet2!J:J,1,0)),"//","")</f>
        <v/>
      </c>
      <c r="AF2054" s="94" t="str">
        <f t="shared" ref="AF2054:AF2085" si="63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8">AA2054=AF2054</f>
        <v>1</v>
      </c>
    </row>
    <row r="2055" spans="1:33">
      <c r="A2055" s="50">
        <f t="shared" si="608"/>
        <v>2055</v>
      </c>
      <c r="B2055" s="49">
        <f t="shared" si="609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4824</v>
      </c>
      <c r="M2055" s="90" t="s">
        <v>4883</v>
      </c>
      <c r="N2055" s="90"/>
      <c r="O2055" s="86" t="s">
        <v>2795</v>
      </c>
      <c r="P2055" s="89" t="s">
        <v>2798</v>
      </c>
      <c r="Q2055" s="89"/>
      <c r="R2055"/>
      <c r="S2055" t="str">
        <f t="shared" si="627"/>
        <v>NOT EQUAL</v>
      </c>
      <c r="T2055" t="str">
        <f>IF(ISNA(VLOOKUP(AF2055,#REF!,1)),"//","")</f>
        <v/>
      </c>
      <c r="U2055"/>
      <c r="V2055" t="e">
        <f t="shared" si="607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10"/>
        <v/>
      </c>
      <c r="AA2055" s="25" t="str">
        <f t="shared" si="635"/>
        <v/>
      </c>
      <c r="AB2055" s="1">
        <f t="shared" si="611"/>
        <v>2011</v>
      </c>
      <c r="AC2055" t="str">
        <f t="shared" si="636"/>
        <v>ITM_PBOX</v>
      </c>
      <c r="AD2055" s="136" t="str">
        <f>IF(ISNA(VLOOKUP(AA2055,Sheet2!J:J,1,0)),"//","")</f>
        <v/>
      </c>
      <c r="AF2055" s="94" t="str">
        <f t="shared" si="637"/>
        <v/>
      </c>
      <c r="AG2055" t="b">
        <f t="shared" si="638"/>
        <v>1</v>
      </c>
    </row>
    <row r="2056" spans="1:33">
      <c r="A2056" s="50">
        <f t="shared" si="608"/>
        <v>2056</v>
      </c>
      <c r="B2056" s="49">
        <f t="shared" si="609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4824</v>
      </c>
      <c r="M2056" s="90" t="s">
        <v>4883</v>
      </c>
      <c r="N2056" s="90"/>
      <c r="O2056" s="86" t="s">
        <v>2306</v>
      </c>
      <c r="P2056" s="89" t="s">
        <v>2307</v>
      </c>
      <c r="Q2056" s="89"/>
      <c r="R2056"/>
      <c r="S2056" t="str">
        <f t="shared" si="627"/>
        <v>NOT EQUAL</v>
      </c>
      <c r="T2056" t="str">
        <f>IF(ISNA(VLOOKUP(AF2056,#REF!,1)),"//","")</f>
        <v/>
      </c>
      <c r="U2056"/>
      <c r="V2056" t="e">
        <f t="shared" si="607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10"/>
        <v/>
      </c>
      <c r="AA2056" s="25" t="str">
        <f t="shared" si="635"/>
        <v/>
      </c>
      <c r="AB2056" s="1">
        <f t="shared" si="611"/>
        <v>2012</v>
      </c>
      <c r="AC2056" t="str">
        <f t="shared" si="636"/>
        <v>ITM_VECT</v>
      </c>
      <c r="AD2056" s="136" t="str">
        <f>IF(ISNA(VLOOKUP(AA2056,Sheet2!J:J,1,0)),"//","")</f>
        <v/>
      </c>
      <c r="AF2056" s="94" t="str">
        <f t="shared" si="637"/>
        <v/>
      </c>
      <c r="AG2056" t="b">
        <f t="shared" si="638"/>
        <v>1</v>
      </c>
    </row>
    <row r="2057" spans="1:33">
      <c r="A2057" s="50">
        <f t="shared" si="608"/>
        <v>2057</v>
      </c>
      <c r="B2057" s="49">
        <f t="shared" si="609"/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4824</v>
      </c>
      <c r="M2057" s="90" t="s">
        <v>4883</v>
      </c>
      <c r="N2057" s="90"/>
      <c r="O2057" s="86" t="s">
        <v>2306</v>
      </c>
      <c r="P2057" s="89" t="s">
        <v>2801</v>
      </c>
      <c r="Q2057" s="89"/>
      <c r="R2057"/>
      <c r="S2057" t="str">
        <f t="shared" si="627"/>
        <v>NOT EQUAL</v>
      </c>
      <c r="T2057" t="str">
        <f>IF(ISNA(VLOOKUP(AF2057,#REF!,1)),"//","")</f>
        <v/>
      </c>
      <c r="U2057"/>
      <c r="V2057" t="e">
        <f t="shared" si="607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10"/>
        <v/>
      </c>
      <c r="AA2057" s="25" t="str">
        <f t="shared" si="635"/>
        <v/>
      </c>
      <c r="AB2057" s="1">
        <f t="shared" si="611"/>
        <v>2013</v>
      </c>
      <c r="AC2057" t="str">
        <f t="shared" si="636"/>
        <v>ITM_NVECT</v>
      </c>
      <c r="AD2057" s="136" t="str">
        <f>IF(ISNA(VLOOKUP(AA2057,Sheet2!J:J,1,0)),"//","")</f>
        <v/>
      </c>
      <c r="AF2057" s="94" t="str">
        <f t="shared" si="637"/>
        <v/>
      </c>
      <c r="AG2057" t="b">
        <f t="shared" si="638"/>
        <v>1</v>
      </c>
    </row>
    <row r="2058" spans="1:33">
      <c r="A2058" s="50">
        <f t="shared" si="608"/>
        <v>2058</v>
      </c>
      <c r="B2058" s="49">
        <f t="shared" si="609"/>
        <v>2014</v>
      </c>
      <c r="C2058" s="86" t="s">
        <v>3790</v>
      </c>
      <c r="D2058" s="86" t="s">
        <v>7</v>
      </c>
      <c r="E2058" s="194" t="s">
        <v>524</v>
      </c>
      <c r="F2058" s="87" t="s">
        <v>4927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4824</v>
      </c>
      <c r="M2058" s="90" t="s">
        <v>4883</v>
      </c>
      <c r="N2058" s="90"/>
      <c r="O2058" s="86"/>
      <c r="P2058" s="89" t="s">
        <v>2659</v>
      </c>
      <c r="Q2058" s="89"/>
      <c r="R2058"/>
      <c r="S2058" t="str">
        <f t="shared" si="627"/>
        <v>NOT EQUAL</v>
      </c>
      <c r="T2058" t="str">
        <f>IF(ISNA(VLOOKUP(AF2058,#REF!,1)),"//","")</f>
        <v/>
      </c>
      <c r="U2058"/>
      <c r="V2058" t="e">
        <f t="shared" ref="V2058:V2109" si="639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10"/>
        <v/>
      </c>
      <c r="AA2058" s="25" t="str">
        <f t="shared" si="635"/>
        <v/>
      </c>
      <c r="AB2058" s="1">
        <f t="shared" si="611"/>
        <v>2014</v>
      </c>
      <c r="AC2058" t="str">
        <f t="shared" si="636"/>
        <v>ITM_EXTX</v>
      </c>
      <c r="AD2058" s="136" t="str">
        <f>IF(ISNA(VLOOKUP(AA2058,Sheet2!J:J,1,0)),"//","")</f>
        <v/>
      </c>
      <c r="AF2058" s="94" t="str">
        <f t="shared" si="637"/>
        <v/>
      </c>
      <c r="AG2058" t="b">
        <f t="shared" si="638"/>
        <v>1</v>
      </c>
    </row>
    <row r="2059" spans="1:33">
      <c r="A2059" s="50">
        <f t="shared" si="608"/>
        <v>2059</v>
      </c>
      <c r="B2059" s="49">
        <f t="shared" si="609"/>
        <v>2015</v>
      </c>
      <c r="C2059" s="86" t="s">
        <v>3791</v>
      </c>
      <c r="D2059" s="86" t="s">
        <v>7</v>
      </c>
      <c r="E2059" s="194" t="s">
        <v>524</v>
      </c>
      <c r="F2059" s="87" t="s">
        <v>4926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4824</v>
      </c>
      <c r="M2059" s="90" t="s">
        <v>4883</v>
      </c>
      <c r="N2059" s="90"/>
      <c r="O2059" s="86"/>
      <c r="P2059" s="89" t="s">
        <v>2660</v>
      </c>
      <c r="Q2059" s="89"/>
      <c r="R2059"/>
      <c r="S2059" t="str">
        <f t="shared" si="627"/>
        <v>NOT EQUAL</v>
      </c>
      <c r="T2059" t="str">
        <f>IF(ISNA(VLOOKUP(AF2059,#REF!,1)),"//","")</f>
        <v/>
      </c>
      <c r="U2059"/>
      <c r="V2059" t="e">
        <f t="shared" si="639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10"/>
        <v/>
      </c>
      <c r="AA2059" s="25" t="str">
        <f t="shared" si="635"/>
        <v/>
      </c>
      <c r="AB2059" s="1">
        <f t="shared" si="611"/>
        <v>2015</v>
      </c>
      <c r="AC2059" t="str">
        <f t="shared" si="636"/>
        <v>ITM_EXTY</v>
      </c>
      <c r="AD2059" s="136" t="str">
        <f>IF(ISNA(VLOOKUP(AA2059,Sheet2!J:J,1,0)),"//","")</f>
        <v/>
      </c>
      <c r="AF2059" s="94" t="str">
        <f t="shared" si="637"/>
        <v/>
      </c>
      <c r="AG2059" t="b">
        <f t="shared" si="638"/>
        <v>1</v>
      </c>
    </row>
    <row r="2060" spans="1:33">
      <c r="A2060" s="50">
        <f t="shared" si="608"/>
        <v>2060</v>
      </c>
      <c r="B2060" s="49">
        <f t="shared" si="609"/>
        <v>2016</v>
      </c>
      <c r="C2060" s="53" t="s">
        <v>3614</v>
      </c>
      <c r="D2060" s="53" t="s">
        <v>7</v>
      </c>
      <c r="E2060" s="56" t="s">
        <v>4967</v>
      </c>
      <c r="F2060" s="56" t="s">
        <v>4967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4824</v>
      </c>
      <c r="M2060" s="57" t="s">
        <v>4881</v>
      </c>
      <c r="N2060" s="57"/>
      <c r="O2060" s="57"/>
      <c r="P2060" s="56" t="s">
        <v>4966</v>
      </c>
      <c r="Q2060" s="23"/>
      <c r="R2060"/>
      <c r="S2060" t="str">
        <f t="shared" si="627"/>
        <v/>
      </c>
      <c r="T2060" t="str">
        <f>IF(ISNA(VLOOKUP(AF2060,#REF!,1)),"//","")</f>
        <v/>
      </c>
      <c r="U2060"/>
      <c r="V2060" t="e">
        <f t="shared" si="639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10"/>
        <v>"DMX"</v>
      </c>
      <c r="AA2060" s="25" t="str">
        <f t="shared" si="635"/>
        <v>DMX</v>
      </c>
      <c r="AB2060" s="1">
        <f t="shared" si="611"/>
        <v>2016</v>
      </c>
      <c r="AC2060" t="str">
        <f t="shared" si="636"/>
        <v>ITM_DENMAX2</v>
      </c>
      <c r="AD2060" s="136" t="str">
        <f>IF(ISNA(VLOOKUP(AA2060,Sheet2!J:J,1,0)),"//","")</f>
        <v>//</v>
      </c>
      <c r="AF2060" s="94" t="str">
        <f t="shared" si="637"/>
        <v>DMX</v>
      </c>
      <c r="AG2060" t="b">
        <f t="shared" si="638"/>
        <v>1</v>
      </c>
    </row>
    <row r="2061" spans="1:33">
      <c r="A2061" s="50">
        <f t="shared" si="608"/>
        <v>2061</v>
      </c>
      <c r="B2061" s="49">
        <f t="shared" si="609"/>
        <v>2017</v>
      </c>
      <c r="C2061" s="53" t="s">
        <v>4690</v>
      </c>
      <c r="D2061" s="53" t="s">
        <v>7</v>
      </c>
      <c r="E2061" s="56" t="s">
        <v>4968</v>
      </c>
      <c r="F2061" s="56" t="s">
        <v>4968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4824</v>
      </c>
      <c r="M2061" s="57" t="s">
        <v>4881</v>
      </c>
      <c r="N2061" s="57"/>
      <c r="O2061" s="57"/>
      <c r="P2061" s="56" t="s">
        <v>4969</v>
      </c>
      <c r="Q2061" s="23"/>
      <c r="R2061"/>
      <c r="S2061" t="str">
        <f t="shared" ref="S2061:S2067" si="640">IF(E2061=F2061,"","NOT EQUAL")</f>
        <v/>
      </c>
      <c r="T2061" t="str">
        <f>IF(ISNA(VLOOKUP(AF2061,#REF!,1)),"//","")</f>
        <v/>
      </c>
      <c r="U2061"/>
      <c r="V2061" t="e">
        <f t="shared" ref="V2061:V2067" si="641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42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3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4">B2061</f>
        <v>2017</v>
      </c>
      <c r="AC2061" t="str">
        <f t="shared" ref="AC2061:AC2067" si="645">P2061</f>
        <v>ITM_SETSIG2</v>
      </c>
      <c r="AD2061" s="136" t="str">
        <f>IF(ISNA(VLOOKUP(AA2061,Sheet2!J:J,1,0)),"//","")</f>
        <v>//</v>
      </c>
      <c r="AF2061" s="94" t="str">
        <f t="shared" ref="AF2061:AF2067" si="646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7">AA2061=AF2061</f>
        <v>1</v>
      </c>
    </row>
    <row r="2062" spans="1:33">
      <c r="A2062" s="50">
        <f t="shared" si="608"/>
        <v>2062</v>
      </c>
      <c r="B2062" s="49">
        <f t="shared" si="609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4824</v>
      </c>
      <c r="M2062" s="57" t="s">
        <v>4882</v>
      </c>
      <c r="N2062" s="57"/>
      <c r="O2062" s="57"/>
      <c r="P2062" s="56" t="s">
        <v>4972</v>
      </c>
      <c r="Q2062" s="13"/>
      <c r="R2062"/>
      <c r="S2062" t="str">
        <f t="shared" si="640"/>
        <v/>
      </c>
      <c r="T2062" t="str">
        <f>IF(ISNA(VLOOKUP(AF2062,#REF!,1)),"//","")</f>
        <v/>
      </c>
      <c r="U2062"/>
      <c r="V2062" t="e">
        <f t="shared" si="641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2"/>
        <v>"RMODE"</v>
      </c>
      <c r="AA2062" s="25" t="str">
        <f t="shared" si="643"/>
        <v>RMODE</v>
      </c>
      <c r="AB2062" s="1">
        <f t="shared" si="644"/>
        <v>2018</v>
      </c>
      <c r="AC2062" t="str">
        <f t="shared" si="645"/>
        <v>ITM_RMODE</v>
      </c>
      <c r="AD2062" s="136" t="str">
        <f>IF(ISNA(VLOOKUP(AA2062,Sheet2!J:J,1,0)),"//","")</f>
        <v>//</v>
      </c>
      <c r="AF2062" s="94" t="str">
        <f t="shared" si="646"/>
        <v>RMODE</v>
      </c>
      <c r="AG2062" t="b">
        <f t="shared" si="647"/>
        <v>1</v>
      </c>
    </row>
    <row r="2063" spans="1:33">
      <c r="A2063" s="50">
        <f t="shared" si="608"/>
        <v>2063</v>
      </c>
      <c r="B2063" s="49">
        <f t="shared" si="609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4824</v>
      </c>
      <c r="M2063" s="57" t="s">
        <v>4881</v>
      </c>
      <c r="N2063" s="57"/>
      <c r="O2063" s="57"/>
      <c r="P2063" s="56" t="s">
        <v>4973</v>
      </c>
      <c r="Q2063" s="13"/>
      <c r="R2063"/>
      <c r="S2063" t="str">
        <f t="shared" si="640"/>
        <v/>
      </c>
      <c r="T2063" t="str">
        <f>IF(ISNA(VLOOKUP(AF2063,#REF!,1)),"//","")</f>
        <v/>
      </c>
      <c r="U2063"/>
      <c r="V2063" t="e">
        <f t="shared" si="641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42"/>
        <v>"RMODE?"</v>
      </c>
      <c r="AA2063" s="25" t="str">
        <f t="shared" si="643"/>
        <v>RMODE?</v>
      </c>
      <c r="AB2063" s="1">
        <f t="shared" si="644"/>
        <v>2019</v>
      </c>
      <c r="AC2063" t="str">
        <f t="shared" si="645"/>
        <v>ITM_RMODEQ</v>
      </c>
      <c r="AD2063" s="136" t="str">
        <f>IF(ISNA(VLOOKUP(AA2063,Sheet2!J:J,1,0)),"//","")</f>
        <v>//</v>
      </c>
      <c r="AF2063" s="94" t="str">
        <f t="shared" si="646"/>
        <v>RMODE?</v>
      </c>
      <c r="AG2063" t="b">
        <f t="shared" si="647"/>
        <v>1</v>
      </c>
    </row>
    <row r="2064" spans="1:33">
      <c r="A2064" s="50">
        <f t="shared" si="608"/>
        <v>2064</v>
      </c>
      <c r="B2064" s="49">
        <f t="shared" si="609"/>
        <v>2020</v>
      </c>
      <c r="C2064" s="100" t="s">
        <v>5253</v>
      </c>
      <c r="D2064" s="100" t="s">
        <v>5254</v>
      </c>
      <c r="E2064" s="11" t="s">
        <v>524</v>
      </c>
      <c r="F2064" s="11" t="s">
        <v>5256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4824</v>
      </c>
      <c r="M2064" s="214" t="s">
        <v>4883</v>
      </c>
      <c r="N2064" s="214"/>
      <c r="O2064" s="86"/>
      <c r="P2064" s="13" t="s">
        <v>5255</v>
      </c>
      <c r="Q2064" s="89"/>
      <c r="R2064"/>
      <c r="S2064" t="str">
        <f t="shared" si="640"/>
        <v>NOT EQUAL</v>
      </c>
      <c r="T2064" t="str">
        <f>IF(ISNA(VLOOKUP(AF2064,#REF!,1)),"//","")</f>
        <v/>
      </c>
      <c r="U2064"/>
      <c r="V2064" t="e">
        <f t="shared" si="641"/>
        <v>#REF!</v>
      </c>
      <c r="W2064" s="2" t="s">
        <v>2700</v>
      </c>
      <c r="X2064" s="102" t="s">
        <v>2611</v>
      </c>
      <c r="Y2064" s="102"/>
      <c r="Z2064" s="25" t="str">
        <f t="shared" si="642"/>
        <v/>
      </c>
      <c r="AA2064" s="25" t="str">
        <f t="shared" si="643"/>
        <v/>
      </c>
      <c r="AB2064" s="1">
        <f t="shared" si="644"/>
        <v>2020</v>
      </c>
      <c r="AC2064" t="str">
        <f t="shared" si="645"/>
        <v>ITM_SI_All</v>
      </c>
      <c r="AD2064" s="136" t="str">
        <f>IF(ISNA(VLOOKUP(AA2064,Sheet2!J:J,1,0)),"//","")</f>
        <v/>
      </c>
      <c r="AF2064" s="94" t="str">
        <f t="shared" si="646"/>
        <v/>
      </c>
      <c r="AG2064" t="b">
        <f t="shared" si="647"/>
        <v>1</v>
      </c>
    </row>
    <row r="2065" spans="1:33" s="268" customFormat="1">
      <c r="A2065" s="50">
        <f t="shared" si="608"/>
        <v>2065</v>
      </c>
      <c r="B2065" s="49">
        <f t="shared" si="609"/>
        <v>2021</v>
      </c>
      <c r="C2065" s="269" t="s">
        <v>3766</v>
      </c>
      <c r="D2065" s="269" t="s">
        <v>5276</v>
      </c>
      <c r="E2065" s="270" t="s">
        <v>524</v>
      </c>
      <c r="F2065" s="271" t="s">
        <v>5279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4824</v>
      </c>
      <c r="M2065" s="274" t="s">
        <v>4883</v>
      </c>
      <c r="N2065" s="274"/>
      <c r="O2065" s="269"/>
      <c r="P2065" s="273" t="s">
        <v>5282</v>
      </c>
      <c r="Q2065" s="273"/>
      <c r="S2065" s="268" t="str">
        <f t="shared" si="640"/>
        <v>NOT EQUAL</v>
      </c>
      <c r="T2065" s="268" t="str">
        <f>IF(ISNA(VLOOKUP(AF2065,#REF!,1)),"//","")</f>
        <v/>
      </c>
      <c r="V2065" s="268" t="e">
        <f t="shared" si="641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42"/>
        <v/>
      </c>
      <c r="AA2065" s="276" t="str">
        <f t="shared" si="643"/>
        <v/>
      </c>
      <c r="AB2065" s="277">
        <f t="shared" si="644"/>
        <v>2021</v>
      </c>
      <c r="AC2065" s="268" t="str">
        <f t="shared" si="645"/>
        <v>ITM_USER_ARESET</v>
      </c>
      <c r="AD2065" s="275" t="str">
        <f>IF(ISNA(VLOOKUP(AA2065,Sheet2!J:J,1,0)),"//","")</f>
        <v/>
      </c>
      <c r="AF2065" s="267" t="str">
        <f t="shared" si="646"/>
        <v/>
      </c>
      <c r="AG2065" s="268" t="b">
        <f t="shared" si="647"/>
        <v>1</v>
      </c>
    </row>
    <row r="2066" spans="1:33" s="268" customFormat="1">
      <c r="A2066" s="50">
        <f t="shared" si="608"/>
        <v>2066</v>
      </c>
      <c r="B2066" s="49">
        <f t="shared" si="609"/>
        <v>2022</v>
      </c>
      <c r="C2066" s="269" t="s">
        <v>3766</v>
      </c>
      <c r="D2066" s="269" t="s">
        <v>5277</v>
      </c>
      <c r="E2066" s="270" t="s">
        <v>524</v>
      </c>
      <c r="F2066" s="271" t="s">
        <v>5280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4824</v>
      </c>
      <c r="M2066" s="274" t="s">
        <v>4883</v>
      </c>
      <c r="N2066" s="274"/>
      <c r="O2066" s="269"/>
      <c r="P2066" s="273" t="s">
        <v>5283</v>
      </c>
      <c r="Q2066" s="273"/>
      <c r="S2066" s="268" t="str">
        <f t="shared" si="640"/>
        <v>NOT EQUAL</v>
      </c>
      <c r="T2066" s="268" t="str">
        <f>IF(ISNA(VLOOKUP(AF2066,#REF!,1)),"//","")</f>
        <v/>
      </c>
      <c r="V2066" s="268" t="e">
        <f t="shared" si="641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42"/>
        <v/>
      </c>
      <c r="AA2066" s="276" t="str">
        <f t="shared" si="643"/>
        <v/>
      </c>
      <c r="AB2066" s="277">
        <f t="shared" si="644"/>
        <v>2022</v>
      </c>
      <c r="AC2066" s="268" t="str">
        <f t="shared" si="645"/>
        <v>ITM_USER_MRESET</v>
      </c>
      <c r="AD2066" s="275" t="str">
        <f>IF(ISNA(VLOOKUP(AA2066,Sheet2!J:J,1,0)),"//","")</f>
        <v/>
      </c>
      <c r="AF2066" s="267" t="str">
        <f t="shared" si="646"/>
        <v/>
      </c>
      <c r="AG2066" s="268" t="b">
        <f t="shared" si="647"/>
        <v>1</v>
      </c>
    </row>
    <row r="2067" spans="1:33" s="268" customFormat="1">
      <c r="A2067" s="50">
        <f t="shared" si="608"/>
        <v>2067</v>
      </c>
      <c r="B2067" s="49">
        <f t="shared" si="609"/>
        <v>2023</v>
      </c>
      <c r="C2067" s="269" t="s">
        <v>3766</v>
      </c>
      <c r="D2067" s="269" t="s">
        <v>5278</v>
      </c>
      <c r="E2067" s="270" t="s">
        <v>524</v>
      </c>
      <c r="F2067" s="271" t="s">
        <v>5281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4824</v>
      </c>
      <c r="M2067" s="274" t="s">
        <v>4883</v>
      </c>
      <c r="N2067" s="274"/>
      <c r="O2067" s="269"/>
      <c r="P2067" s="273" t="s">
        <v>5284</v>
      </c>
      <c r="Q2067" s="273"/>
      <c r="S2067" s="268" t="str">
        <f t="shared" si="640"/>
        <v>NOT EQUAL</v>
      </c>
      <c r="T2067" s="268" t="str">
        <f>IF(ISNA(VLOOKUP(AF2067,#REF!,1)),"//","")</f>
        <v/>
      </c>
      <c r="V2067" s="268" t="e">
        <f t="shared" si="641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42"/>
        <v/>
      </c>
      <c r="AA2067" s="276" t="str">
        <f t="shared" si="643"/>
        <v/>
      </c>
      <c r="AB2067" s="277">
        <f t="shared" si="644"/>
        <v>2023</v>
      </c>
      <c r="AC2067" s="268" t="str">
        <f t="shared" si="645"/>
        <v>ITM_USER_KRESET</v>
      </c>
      <c r="AD2067" s="275" t="str">
        <f>IF(ISNA(VLOOKUP(AA2067,Sheet2!J:J,1,0)),"//","")</f>
        <v/>
      </c>
      <c r="AF2067" s="267" t="str">
        <f t="shared" si="646"/>
        <v/>
      </c>
      <c r="AG2067" s="268" t="b">
        <f t="shared" si="647"/>
        <v>1</v>
      </c>
    </row>
    <row r="2068" spans="1:33">
      <c r="A2068" s="50">
        <f t="shared" si="608"/>
        <v>2068</v>
      </c>
      <c r="B2068" s="49">
        <f t="shared" si="609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4824</v>
      </c>
      <c r="M2068" s="90" t="s">
        <v>4883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48">IF(E2068=F2068,"","NOT EQUAL")</f>
        <v>NOT EQUAL</v>
      </c>
      <c r="T2068" t="str">
        <f>IF(ISNA(VLOOKUP(AF2068,#REF!,1)),"//","")</f>
        <v/>
      </c>
      <c r="U2068"/>
      <c r="V2068" t="e">
        <f t="shared" si="639"/>
        <v>#REF!</v>
      </c>
      <c r="W2068" s="81" t="s">
        <v>2736</v>
      </c>
      <c r="X2068" s="59"/>
      <c r="Y2068" s="59" t="s">
        <v>3988</v>
      </c>
      <c r="Z2068" s="25" t="str">
        <f t="shared" si="610"/>
        <v/>
      </c>
      <c r="AA2068" s="25" t="str">
        <f t="shared" si="635"/>
        <v>P_INT</v>
      </c>
      <c r="AB2068" s="1">
        <f t="shared" si="611"/>
        <v>2024</v>
      </c>
      <c r="AC2068" t="str">
        <f t="shared" si="636"/>
        <v>ITM_INTG</v>
      </c>
      <c r="AD2068" s="136" t="str">
        <f>IF(ISNA(VLOOKUP(AA2068,Sheet2!J:J,1,0)),"//","")</f>
        <v/>
      </c>
      <c r="AF2068" s="94" t="str">
        <f t="shared" si="637"/>
        <v/>
      </c>
      <c r="AG2068" t="b">
        <f t="shared" si="638"/>
        <v>0</v>
      </c>
    </row>
    <row r="2069" spans="1:33">
      <c r="A2069" s="50">
        <f t="shared" si="608"/>
        <v>2069</v>
      </c>
      <c r="B2069" s="49">
        <f t="shared" si="609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4824</v>
      </c>
      <c r="M2069" s="90" t="s">
        <v>4883</v>
      </c>
      <c r="N2069" s="90"/>
      <c r="O2069" s="86" t="s">
        <v>2795</v>
      </c>
      <c r="P2069" s="89" t="s">
        <v>2805</v>
      </c>
      <c r="Q2069" s="89"/>
      <c r="R2069"/>
      <c r="S2069" t="str">
        <f t="shared" si="648"/>
        <v>NOT EQUAL</v>
      </c>
      <c r="T2069" t="str">
        <f>IF(ISNA(VLOOKUP(AF2069,#REF!,1)),"//","")</f>
        <v/>
      </c>
      <c r="U2069"/>
      <c r="V2069" t="e">
        <f t="shared" si="639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10"/>
        <v/>
      </c>
      <c r="AA2069" s="25" t="str">
        <f t="shared" si="635"/>
        <v>P_DIFF</v>
      </c>
      <c r="AB2069" s="1">
        <f t="shared" si="611"/>
        <v>2025</v>
      </c>
      <c r="AC2069" t="str">
        <f t="shared" si="636"/>
        <v>ITM_DIFF</v>
      </c>
      <c r="AD2069" s="136" t="str">
        <f>IF(ISNA(VLOOKUP(AA2069,Sheet2!J:J,1,0)),"//","")</f>
        <v/>
      </c>
      <c r="AF2069" s="94" t="str">
        <f t="shared" si="637"/>
        <v/>
      </c>
      <c r="AG2069" t="b">
        <f t="shared" si="638"/>
        <v>0</v>
      </c>
    </row>
    <row r="2070" spans="1:33">
      <c r="A2070" s="50">
        <f t="shared" si="608"/>
        <v>2070</v>
      </c>
      <c r="B2070" s="49">
        <f t="shared" si="609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4824</v>
      </c>
      <c r="M2070" s="90" t="s">
        <v>4883</v>
      </c>
      <c r="N2070" s="90"/>
      <c r="O2070" s="86" t="s">
        <v>2795</v>
      </c>
      <c r="P2070" s="89" t="s">
        <v>3435</v>
      </c>
      <c r="Q2070" s="89"/>
      <c r="R2070"/>
      <c r="S2070" t="str">
        <f t="shared" si="648"/>
        <v>NOT EQUAL</v>
      </c>
      <c r="T2070" t="str">
        <f>IF(ISNA(VLOOKUP(AF2070,#REF!,1)),"//","")</f>
        <v/>
      </c>
      <c r="U2070"/>
      <c r="V2070" t="e">
        <f t="shared" si="639"/>
        <v>#REF!</v>
      </c>
      <c r="W2070" s="81" t="s">
        <v>2736</v>
      </c>
      <c r="X2070" s="59"/>
      <c r="Y2070" s="59" t="s">
        <v>3990</v>
      </c>
      <c r="Z2070" s="25" t="str">
        <f t="shared" si="610"/>
        <v/>
      </c>
      <c r="AA2070" s="25" t="str">
        <f t="shared" si="635"/>
        <v>P_RMS</v>
      </c>
      <c r="AB2070" s="1">
        <f t="shared" si="611"/>
        <v>2026</v>
      </c>
      <c r="AC2070" t="str">
        <f t="shared" si="636"/>
        <v>ITM_RMS</v>
      </c>
      <c r="AD2070" s="136" t="str">
        <f>IF(ISNA(VLOOKUP(AA2070,Sheet2!J:J,1,0)),"//","")</f>
        <v/>
      </c>
      <c r="AF2070" s="94" t="str">
        <f t="shared" si="637"/>
        <v/>
      </c>
      <c r="AG2070" t="b">
        <f t="shared" si="638"/>
        <v>0</v>
      </c>
    </row>
    <row r="2071" spans="1:33">
      <c r="A2071" s="50">
        <f t="shared" si="608"/>
        <v>2071</v>
      </c>
      <c r="B2071" s="49">
        <f t="shared" si="609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4824</v>
      </c>
      <c r="M2071" s="90" t="s">
        <v>4883</v>
      </c>
      <c r="N2071" s="90"/>
      <c r="O2071" s="86" t="s">
        <v>2795</v>
      </c>
      <c r="P2071" s="89" t="s">
        <v>2813</v>
      </c>
      <c r="Q2071" s="89"/>
      <c r="R2071"/>
      <c r="S2071" t="str">
        <f t="shared" si="648"/>
        <v>NOT EQUAL</v>
      </c>
      <c r="T2071" t="str">
        <f>IF(ISNA(VLOOKUP(AF2071,#REF!,1)),"//","")</f>
        <v/>
      </c>
      <c r="U2071"/>
      <c r="V2071" t="e">
        <f t="shared" si="639"/>
        <v>#REF!</v>
      </c>
      <c r="W2071" s="81" t="s">
        <v>2736</v>
      </c>
      <c r="X2071" s="59"/>
      <c r="Y2071" s="59" t="s">
        <v>3991</v>
      </c>
      <c r="Z2071" s="25" t="str">
        <f t="shared" si="610"/>
        <v/>
      </c>
      <c r="AA2071" s="25" t="str">
        <f t="shared" si="635"/>
        <v>P_SHADE</v>
      </c>
      <c r="AB2071" s="1">
        <f t="shared" si="611"/>
        <v>2027</v>
      </c>
      <c r="AC2071" t="str">
        <f t="shared" si="636"/>
        <v>ITM_SHADE</v>
      </c>
      <c r="AD2071" s="136" t="str">
        <f>IF(ISNA(VLOOKUP(AA2071,Sheet2!J:J,1,0)),"//","")</f>
        <v/>
      </c>
      <c r="AF2071" s="94" t="str">
        <f t="shared" si="637"/>
        <v/>
      </c>
      <c r="AG2071" t="b">
        <f t="shared" si="638"/>
        <v>0</v>
      </c>
    </row>
    <row r="2072" spans="1:33">
      <c r="A2072" s="50">
        <f t="shared" si="608"/>
        <v>2072</v>
      </c>
      <c r="B2072" s="49">
        <f t="shared" si="609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4824</v>
      </c>
      <c r="M2072" s="90" t="s">
        <v>4883</v>
      </c>
      <c r="N2072" s="90"/>
      <c r="O2072" s="86"/>
      <c r="P2072" s="89" t="s">
        <v>2792</v>
      </c>
      <c r="Q2072" s="89"/>
      <c r="R2072"/>
      <c r="S2072" t="str">
        <f t="shared" si="648"/>
        <v/>
      </c>
      <c r="T2072" t="str">
        <f>IF(ISNA(VLOOKUP(AF2072,#REF!,1)),"//","")</f>
        <v/>
      </c>
      <c r="U2072"/>
      <c r="V2072" t="e">
        <f t="shared" si="639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10"/>
        <v/>
      </c>
      <c r="AA2072" s="25" t="str">
        <f t="shared" si="635"/>
        <v/>
      </c>
      <c r="AB2072" s="1">
        <f t="shared" si="611"/>
        <v>2028</v>
      </c>
      <c r="AC2072" t="str">
        <f t="shared" si="636"/>
        <v>MNU_PLOT</v>
      </c>
      <c r="AD2072" s="136" t="str">
        <f>IF(ISNA(VLOOKUP(AA2072,Sheet2!J:J,1,0)),"//","")</f>
        <v/>
      </c>
      <c r="AF2072" s="94" t="str">
        <f t="shared" si="637"/>
        <v/>
      </c>
      <c r="AG2072" t="b">
        <f t="shared" si="638"/>
        <v>1</v>
      </c>
    </row>
    <row r="2073" spans="1:33">
      <c r="A2073" s="50">
        <f t="shared" si="608"/>
        <v>2073</v>
      </c>
      <c r="B2073" s="49">
        <f t="shared" si="609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4824</v>
      </c>
      <c r="M2073" s="90" t="s">
        <v>4883</v>
      </c>
      <c r="N2073" s="90"/>
      <c r="O2073" s="86"/>
      <c r="P2073" s="89" t="s">
        <v>3806</v>
      </c>
      <c r="Q2073" s="89"/>
      <c r="R2073"/>
      <c r="S2073" t="str">
        <f t="shared" si="648"/>
        <v>NOT EQUAL</v>
      </c>
      <c r="T2073" t="str">
        <f>IF(ISNA(VLOOKUP(AF2073,#REF!,1)),"//","")</f>
        <v/>
      </c>
      <c r="U2073"/>
      <c r="V2073" t="e">
        <f t="shared" si="639"/>
        <v>#REF!</v>
      </c>
      <c r="W2073" s="81"/>
      <c r="X2073" s="59"/>
      <c r="Y2073" s="59"/>
      <c r="Z2073" s="25" t="str">
        <f t="shared" si="610"/>
        <v/>
      </c>
      <c r="AA2073" s="25" t="str">
        <f t="shared" si="635"/>
        <v/>
      </c>
      <c r="AB2073" s="1">
        <f t="shared" si="611"/>
        <v>2029</v>
      </c>
      <c r="AC2073" t="str">
        <f t="shared" si="636"/>
        <v>CHR_num</v>
      </c>
      <c r="AD2073" s="136" t="str">
        <f>IF(ISNA(VLOOKUP(AA2073,Sheet2!J:J,1,0)),"//","")</f>
        <v/>
      </c>
      <c r="AF2073" s="94" t="str">
        <f t="shared" si="637"/>
        <v/>
      </c>
      <c r="AG2073" t="b">
        <f t="shared" si="638"/>
        <v>1</v>
      </c>
    </row>
    <row r="2074" spans="1:33">
      <c r="A2074" s="50">
        <f t="shared" si="608"/>
        <v>2074</v>
      </c>
      <c r="B2074" s="49">
        <f t="shared" si="609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4824</v>
      </c>
      <c r="M2074" s="90" t="s">
        <v>4883</v>
      </c>
      <c r="N2074" s="90"/>
      <c r="O2074" s="86"/>
      <c r="P2074" s="89" t="s">
        <v>3807</v>
      </c>
      <c r="Q2074" s="89"/>
      <c r="R2074"/>
      <c r="S2074" t="str">
        <f t="shared" si="648"/>
        <v>NOT EQUAL</v>
      </c>
      <c r="T2074" t="str">
        <f>IF(ISNA(VLOOKUP(AF2074,#REF!,1)),"//","")</f>
        <v/>
      </c>
      <c r="U2074"/>
      <c r="V2074" t="e">
        <f t="shared" si="639"/>
        <v>#REF!</v>
      </c>
      <c r="W2074" s="81"/>
      <c r="X2074" s="59"/>
      <c r="Y2074" s="59"/>
      <c r="Z2074" s="25" t="str">
        <f t="shared" si="610"/>
        <v/>
      </c>
      <c r="AA2074" s="25" t="str">
        <f t="shared" si="635"/>
        <v/>
      </c>
      <c r="AB2074" s="1">
        <f t="shared" si="611"/>
        <v>2030</v>
      </c>
      <c r="AC2074" t="str">
        <f t="shared" si="636"/>
        <v>CHR_numL</v>
      </c>
      <c r="AD2074" s="136" t="str">
        <f>IF(ISNA(VLOOKUP(AA2074,Sheet2!J:J,1,0)),"//","")</f>
        <v/>
      </c>
      <c r="AF2074" s="94" t="str">
        <f t="shared" si="637"/>
        <v/>
      </c>
      <c r="AG2074" t="b">
        <f t="shared" si="638"/>
        <v>1</v>
      </c>
    </row>
    <row r="2075" spans="1:33">
      <c r="A2075" s="50">
        <f t="shared" si="608"/>
        <v>2075</v>
      </c>
      <c r="B2075" s="49">
        <f t="shared" si="609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4824</v>
      </c>
      <c r="M2075" s="90" t="s">
        <v>4883</v>
      </c>
      <c r="N2075" s="90"/>
      <c r="O2075" s="86"/>
      <c r="P2075" s="89" t="s">
        <v>3808</v>
      </c>
      <c r="Q2075" s="89"/>
      <c r="R2075"/>
      <c r="S2075" t="str">
        <f t="shared" si="648"/>
        <v>NOT EQUAL</v>
      </c>
      <c r="T2075" t="str">
        <f>IF(ISNA(VLOOKUP(AF2075,#REF!,1)),"//","")</f>
        <v/>
      </c>
      <c r="U2075"/>
      <c r="V2075" t="e">
        <f t="shared" si="639"/>
        <v>#REF!</v>
      </c>
      <c r="W2075" s="81"/>
      <c r="X2075" s="59"/>
      <c r="Y2075" s="59"/>
      <c r="Z2075" s="25" t="str">
        <f t="shared" si="610"/>
        <v/>
      </c>
      <c r="AA2075" s="25" t="str">
        <f t="shared" si="635"/>
        <v/>
      </c>
      <c r="AB2075" s="1">
        <f t="shared" si="611"/>
        <v>2031</v>
      </c>
      <c r="AC2075" t="str">
        <f t="shared" si="636"/>
        <v>CHR_numU</v>
      </c>
      <c r="AD2075" s="136" t="str">
        <f>IF(ISNA(VLOOKUP(AA2075,Sheet2!J:J,1,0)),"//","")</f>
        <v/>
      </c>
      <c r="AF2075" s="94" t="str">
        <f t="shared" si="637"/>
        <v/>
      </c>
      <c r="AG2075" t="b">
        <f t="shared" si="638"/>
        <v>1</v>
      </c>
    </row>
    <row r="2076" spans="1:33">
      <c r="A2076" s="50">
        <f t="shared" ref="A2076:A2125" si="649">IF(B2076=INT(B2076),ROW(),"")</f>
        <v>2076</v>
      </c>
      <c r="B2076" s="49">
        <f t="shared" ref="B2076:B2125" si="650">IF(AND(MID(C2076,2,1)&lt;&gt;"/",MID(C2076,1,1)="/"),INT(B2075)+1,B2075+0.01)</f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4824</v>
      </c>
      <c r="M2076" s="90" t="s">
        <v>4883</v>
      </c>
      <c r="N2076" s="90"/>
      <c r="O2076" s="86"/>
      <c r="P2076" s="89" t="s">
        <v>3802</v>
      </c>
      <c r="Q2076" s="89"/>
      <c r="R2076"/>
      <c r="S2076" t="str">
        <f t="shared" si="648"/>
        <v>NOT EQUAL</v>
      </c>
      <c r="T2076" t="str">
        <f>IF(ISNA(VLOOKUP(AF2076,#REF!,1)),"//","")</f>
        <v/>
      </c>
      <c r="U2076"/>
      <c r="V2076" t="e">
        <f t="shared" si="639"/>
        <v>#REF!</v>
      </c>
      <c r="W2076" s="81"/>
      <c r="X2076" s="59"/>
      <c r="Y2076" s="59"/>
      <c r="Z2076" s="25" t="str">
        <f t="shared" si="610"/>
        <v/>
      </c>
      <c r="AA2076" s="25" t="str">
        <f t="shared" si="635"/>
        <v/>
      </c>
      <c r="AB2076" s="1">
        <f t="shared" si="611"/>
        <v>2032</v>
      </c>
      <c r="AC2076" t="str">
        <f t="shared" si="636"/>
        <v>ITM_EEXCHR</v>
      </c>
      <c r="AD2076" s="136" t="str">
        <f>IF(ISNA(VLOOKUP(AA2076,Sheet2!J:J,1,0)),"//","")</f>
        <v/>
      </c>
      <c r="AF2076" s="94" t="str">
        <f t="shared" si="637"/>
        <v/>
      </c>
      <c r="AG2076" t="b">
        <f t="shared" si="638"/>
        <v>1</v>
      </c>
    </row>
    <row r="2077" spans="1:33">
      <c r="A2077" s="50">
        <f t="shared" si="649"/>
        <v>2077</v>
      </c>
      <c r="B2077" s="49">
        <f t="shared" si="650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4824</v>
      </c>
      <c r="M2077" s="57" t="s">
        <v>4883</v>
      </c>
      <c r="N2077" s="57"/>
      <c r="O2077" s="57"/>
      <c r="P2077" s="56" t="s">
        <v>3987</v>
      </c>
      <c r="Q2077" s="13"/>
      <c r="R2077"/>
      <c r="S2077" t="str">
        <f t="shared" si="648"/>
        <v/>
      </c>
      <c r="T2077" t="str">
        <f>IF(ISNA(VLOOKUP(AF2077,#REF!,1)),"//","")</f>
        <v/>
      </c>
      <c r="U2077"/>
      <c r="V2077" t="e">
        <f t="shared" si="639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10"/>
        <v>"CLGRF"</v>
      </c>
      <c r="AA2077" s="25" t="str">
        <f t="shared" si="635"/>
        <v>CLGRF</v>
      </c>
      <c r="AB2077" s="1">
        <f t="shared" si="611"/>
        <v>2033</v>
      </c>
      <c r="AC2077" t="str">
        <f t="shared" si="636"/>
        <v>ITM_CLGRF</v>
      </c>
      <c r="AD2077" s="136" t="str">
        <f>IF(ISNA(VLOOKUP(AA2077,Sheet2!J:J,1,0)),"//","")</f>
        <v/>
      </c>
      <c r="AF2077" s="94" t="str">
        <f t="shared" si="637"/>
        <v>CLGRF</v>
      </c>
      <c r="AG2077" t="b">
        <f t="shared" si="638"/>
        <v>1</v>
      </c>
    </row>
    <row r="2078" spans="1:33">
      <c r="A2078" s="50">
        <f t="shared" si="649"/>
        <v>2078</v>
      </c>
      <c r="B2078" s="49">
        <f t="shared" si="650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4824</v>
      </c>
      <c r="M2078" s="90" t="s">
        <v>4883</v>
      </c>
      <c r="N2078" s="90"/>
      <c r="O2078" s="86" t="s">
        <v>2795</v>
      </c>
      <c r="P2078" s="89" t="s">
        <v>4112</v>
      </c>
      <c r="Q2078" s="89"/>
      <c r="R2078"/>
      <c r="S2078" t="str">
        <f t="shared" si="648"/>
        <v>NOT EQUAL</v>
      </c>
      <c r="T2078" t="str">
        <f>IF(ISNA(VLOOKUP(AF2078,#REF!,1)),"//","")</f>
        <v/>
      </c>
      <c r="U2078"/>
      <c r="V2078" t="e">
        <f t="shared" si="639"/>
        <v>#REF!</v>
      </c>
      <c r="W2078" s="81" t="s">
        <v>2736</v>
      </c>
      <c r="X2078" s="59"/>
      <c r="Y2078" s="59"/>
      <c r="Z2078" s="25" t="str">
        <f t="shared" si="610"/>
        <v/>
      </c>
      <c r="AA2078" s="25" t="str">
        <f t="shared" si="635"/>
        <v/>
      </c>
      <c r="AB2078" s="1">
        <f t="shared" si="611"/>
        <v>2034</v>
      </c>
      <c r="AC2078" t="str">
        <f t="shared" si="636"/>
        <v>ITM_PZOOMX</v>
      </c>
      <c r="AD2078" s="136" t="str">
        <f>IF(ISNA(VLOOKUP(AA2078,Sheet2!J:J,1,0)),"//","")</f>
        <v/>
      </c>
      <c r="AF2078" s="94" t="str">
        <f t="shared" si="637"/>
        <v/>
      </c>
      <c r="AG2078" t="b">
        <f t="shared" si="638"/>
        <v>1</v>
      </c>
    </row>
    <row r="2079" spans="1:33">
      <c r="A2079" s="50">
        <f t="shared" si="649"/>
        <v>2079</v>
      </c>
      <c r="B2079" s="49">
        <f t="shared" si="650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4824</v>
      </c>
      <c r="M2079" s="90" t="s">
        <v>4883</v>
      </c>
      <c r="N2079" s="90"/>
      <c r="O2079" s="86" t="s">
        <v>2795</v>
      </c>
      <c r="P2079" s="89" t="s">
        <v>4113</v>
      </c>
      <c r="Q2079" s="89"/>
      <c r="R2079"/>
      <c r="S2079" t="str">
        <f t="shared" si="648"/>
        <v>NOT EQUAL</v>
      </c>
      <c r="T2079" t="str">
        <f>IF(ISNA(VLOOKUP(AF2079,#REF!,1)),"//","")</f>
        <v/>
      </c>
      <c r="U2079"/>
      <c r="V2079" t="e">
        <f t="shared" si="639"/>
        <v>#REF!</v>
      </c>
      <c r="W2079" s="81" t="s">
        <v>2736</v>
      </c>
      <c r="X2079" s="59"/>
      <c r="Y2079" s="59"/>
      <c r="Z2079" s="25" t="str">
        <f t="shared" ref="Z2079:Z2109" si="65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5"/>
        <v/>
      </c>
      <c r="AB2079" s="1">
        <f t="shared" ref="AB2079:AB2109" si="652">B2079</f>
        <v>2035</v>
      </c>
      <c r="AC2079" t="str">
        <f t="shared" si="636"/>
        <v>ITM_PZOOMY</v>
      </c>
      <c r="AD2079" s="136" t="str">
        <f>IF(ISNA(VLOOKUP(AA2079,Sheet2!J:J,1,0)),"//","")</f>
        <v/>
      </c>
      <c r="AF2079" s="94" t="str">
        <f t="shared" si="637"/>
        <v/>
      </c>
      <c r="AG2079" t="b">
        <f t="shared" si="638"/>
        <v>1</v>
      </c>
    </row>
    <row r="2080" spans="1:33">
      <c r="A2080" s="50">
        <f t="shared" si="649"/>
        <v>2080</v>
      </c>
      <c r="B2080" s="49">
        <f t="shared" si="650"/>
        <v>2036</v>
      </c>
      <c r="C2080" s="86" t="s">
        <v>3796</v>
      </c>
      <c r="D2080" s="86" t="s">
        <v>7</v>
      </c>
      <c r="E2080" s="87" t="s">
        <v>5319</v>
      </c>
      <c r="F2080" s="87" t="s">
        <v>5319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3810</v>
      </c>
      <c r="L2080" s="90" t="s">
        <v>4824</v>
      </c>
      <c r="M2080" s="90" t="s">
        <v>4883</v>
      </c>
      <c r="N2080" s="90"/>
      <c r="O2080" s="86"/>
      <c r="P2080" s="89" t="s">
        <v>5320</v>
      </c>
      <c r="Q2080" s="89"/>
      <c r="R2080"/>
      <c r="S2080" t="str">
        <f t="shared" ref="S2080:S2081" si="653">IF(E2080=F2080,"","NOT EQUAL")</f>
        <v/>
      </c>
      <c r="T2080" t="str">
        <f>IF(ISNA(VLOOKUP(AF2080,#REF!,1)),"//","")</f>
        <v/>
      </c>
      <c r="U2080"/>
      <c r="V2080" t="e">
        <f t="shared" ref="V2080:V2081" si="654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51"/>
        <v/>
      </c>
      <c r="AA2080" s="25" t="str">
        <f t="shared" ref="AA2080:AA2081" si="655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2"/>
        <v>2036</v>
      </c>
      <c r="AC2080" t="str">
        <f t="shared" ref="AC2080:AC2081" si="656">P2080</f>
        <v>MNU_TRG</v>
      </c>
      <c r="AD2080" s="136" t="str">
        <f>IF(ISNA(VLOOKUP(AA2080,Sheet2!J:J,1,0)),"//","")</f>
        <v/>
      </c>
      <c r="AF2080" s="94" t="str">
        <f t="shared" ref="AF2080:AF2081" si="657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8">AA2080=AF2080</f>
        <v>1</v>
      </c>
    </row>
    <row r="2081" spans="1:33">
      <c r="A2081" s="50">
        <f t="shared" si="649"/>
        <v>2081</v>
      </c>
      <c r="B2081" s="49">
        <f t="shared" si="650"/>
        <v>2037</v>
      </c>
      <c r="C2081" s="86" t="s">
        <v>3796</v>
      </c>
      <c r="D2081" s="86" t="s">
        <v>7</v>
      </c>
      <c r="E2081" s="87" t="s">
        <v>5321</v>
      </c>
      <c r="F2081" s="87" t="s">
        <v>5321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3810</v>
      </c>
      <c r="L2081" s="90" t="s">
        <v>4824</v>
      </c>
      <c r="M2081" s="90" t="s">
        <v>4883</v>
      </c>
      <c r="N2081" s="90"/>
      <c r="O2081" s="86"/>
      <c r="P2081" s="89" t="s">
        <v>5322</v>
      </c>
      <c r="Q2081" s="89"/>
      <c r="R2081"/>
      <c r="S2081" t="str">
        <f t="shared" si="653"/>
        <v/>
      </c>
      <c r="T2081" t="str">
        <f>IF(ISNA(VLOOKUP(AF2081,#REF!,1)),"//","")</f>
        <v/>
      </c>
      <c r="U2081"/>
      <c r="V2081" t="e">
        <f t="shared" si="654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51"/>
        <v/>
      </c>
      <c r="AA2081" s="25" t="str">
        <f t="shared" si="655"/>
        <v/>
      </c>
      <c r="AB2081" s="1">
        <f t="shared" si="652"/>
        <v>2037</v>
      </c>
      <c r="AC2081" t="str">
        <f t="shared" si="656"/>
        <v>MNU_SETUP</v>
      </c>
      <c r="AD2081" s="136" t="str">
        <f>IF(ISNA(VLOOKUP(AA2081,Sheet2!J:J,1,0)),"//","")</f>
        <v/>
      </c>
      <c r="AF2081" s="94" t="str">
        <f t="shared" si="657"/>
        <v/>
      </c>
      <c r="AG2081" t="b">
        <f t="shared" si="658"/>
        <v>1</v>
      </c>
    </row>
    <row r="2082" spans="1:33">
      <c r="A2082" s="50">
        <f t="shared" si="649"/>
        <v>2082</v>
      </c>
      <c r="B2082" s="49">
        <f t="shared" si="650"/>
        <v>2038</v>
      </c>
      <c r="C2082" s="53" t="s">
        <v>4978</v>
      </c>
      <c r="D2082" s="86" t="s">
        <v>7</v>
      </c>
      <c r="E2082" s="58" t="s">
        <v>5210</v>
      </c>
      <c r="F2082" s="58" t="s">
        <v>5210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4824</v>
      </c>
      <c r="M2082" s="57" t="s">
        <v>4881</v>
      </c>
      <c r="N2082" s="57"/>
      <c r="O2082" s="57"/>
      <c r="P2082" s="56" t="s">
        <v>4977</v>
      </c>
      <c r="Q2082" s="13"/>
      <c r="R2082"/>
      <c r="S2082" t="str">
        <f t="shared" ref="S2082" si="659">IF(E2082=F2082,"","NOT EQUAL")</f>
        <v/>
      </c>
      <c r="T2082" t="str">
        <f>IF(ISNA(VLOOKUP(AF2082,#REF!,1)),"//","")</f>
        <v/>
      </c>
      <c r="U2082"/>
      <c r="V2082" t="e">
        <f t="shared" ref="V2082" si="660">IF(AA2082&lt;&gt;"",V2081+1,V2081)</f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ref="Z2082" si="661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5"/>
        <v>S.RESET</v>
      </c>
      <c r="AB2082" s="1">
        <f t="shared" ref="AB2082" si="662">B2082</f>
        <v>2038</v>
      </c>
      <c r="AC2082" t="str">
        <f t="shared" si="636"/>
        <v>ITM_SAFERESET</v>
      </c>
      <c r="AD2082" s="136" t="str">
        <f>IF(ISNA(VLOOKUP(AA2082,Sheet2!J:J,1,0)),"//","")</f>
        <v>//</v>
      </c>
      <c r="AF2082" s="94" t="str">
        <f t="shared" si="637"/>
        <v>S.RESET</v>
      </c>
      <c r="AG2082" t="b">
        <f t="shared" si="638"/>
        <v>1</v>
      </c>
    </row>
    <row r="2083" spans="1:33">
      <c r="A2083" s="50">
        <f t="shared" si="649"/>
        <v>2083</v>
      </c>
      <c r="B2083" s="49">
        <f t="shared" si="650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4824</v>
      </c>
      <c r="M2083" s="90" t="s">
        <v>4883</v>
      </c>
      <c r="N2083" s="90"/>
      <c r="O2083" s="86"/>
      <c r="P2083" s="89" t="s">
        <v>4331</v>
      </c>
      <c r="Q2083" s="89"/>
      <c r="R2083"/>
      <c r="S2083" t="str">
        <f t="shared" si="648"/>
        <v/>
      </c>
      <c r="T2083" t="str">
        <f>IF(ISNA(VLOOKUP(AF2083,#REF!,1)),"//","")</f>
        <v/>
      </c>
      <c r="U2083"/>
      <c r="V2083" t="e">
        <f t="shared" si="639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51"/>
        <v/>
      </c>
      <c r="AA2083" s="25" t="str">
        <f t="shared" si="635"/>
        <v/>
      </c>
      <c r="AB2083" s="1">
        <f t="shared" si="652"/>
        <v>2039</v>
      </c>
      <c r="AC2083" t="str">
        <f t="shared" si="636"/>
        <v>ITM_PRN</v>
      </c>
      <c r="AD2083" s="136" t="str">
        <f>IF(ISNA(VLOOKUP(AA2083,Sheet2!J:J,1,0)),"//","")</f>
        <v/>
      </c>
      <c r="AF2083" s="94" t="str">
        <f t="shared" si="637"/>
        <v/>
      </c>
      <c r="AG2083" t="b">
        <f t="shared" si="638"/>
        <v>1</v>
      </c>
    </row>
    <row r="2084" spans="1:33">
      <c r="A2084" s="50">
        <f t="shared" si="649"/>
        <v>2084</v>
      </c>
      <c r="B2084" s="49">
        <f t="shared" si="650"/>
        <v>2040</v>
      </c>
      <c r="C2084" s="53" t="s">
        <v>4974</v>
      </c>
      <c r="D2084" s="86" t="s">
        <v>7</v>
      </c>
      <c r="E2084" s="58" t="s">
        <v>4975</v>
      </c>
      <c r="F2084" s="58" t="s">
        <v>4975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4824</v>
      </c>
      <c r="M2084" s="57" t="s">
        <v>4881</v>
      </c>
      <c r="N2084" s="57"/>
      <c r="O2084" s="57"/>
      <c r="P2084" s="56" t="s">
        <v>4976</v>
      </c>
      <c r="Q2084" s="13"/>
      <c r="R2084"/>
      <c r="S2084" t="str">
        <f t="shared" si="648"/>
        <v/>
      </c>
      <c r="T2084" t="str">
        <f>IF(ISNA(VLOOKUP(AF2084,#REF!,1)),"//","")</f>
        <v/>
      </c>
      <c r="U2084"/>
      <c r="V2084" t="e">
        <f t="shared" si="639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51"/>
        <v>"PLSTAT"</v>
      </c>
      <c r="AA2084" s="25" t="str">
        <f t="shared" si="635"/>
        <v>PLSTAT</v>
      </c>
      <c r="AB2084" s="1">
        <f t="shared" si="652"/>
        <v>2040</v>
      </c>
      <c r="AC2084" t="str">
        <f t="shared" si="636"/>
        <v>ITM_PLOT_STAT</v>
      </c>
      <c r="AD2084" s="136" t="str">
        <f>IF(ISNA(VLOOKUP(AA2084,Sheet2!J:J,1,0)),"//","")</f>
        <v>//</v>
      </c>
      <c r="AF2084" s="94" t="str">
        <f t="shared" si="637"/>
        <v>PLSTAT</v>
      </c>
      <c r="AG2084" t="b">
        <f t="shared" si="638"/>
        <v>1</v>
      </c>
    </row>
    <row r="2085" spans="1:33">
      <c r="A2085" s="50">
        <f t="shared" si="649"/>
        <v>2085</v>
      </c>
      <c r="B2085" s="49">
        <f t="shared" si="650"/>
        <v>2041</v>
      </c>
      <c r="C2085" s="86" t="s">
        <v>3745</v>
      </c>
      <c r="D2085" s="192" t="s">
        <v>4700</v>
      </c>
      <c r="E2085" s="87" t="s">
        <v>524</v>
      </c>
      <c r="F2085" s="87" t="s">
        <v>4701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4824</v>
      </c>
      <c r="M2085" s="90" t="s">
        <v>4883</v>
      </c>
      <c r="N2085" s="90"/>
      <c r="O2085" s="86"/>
      <c r="P2085" s="89" t="s">
        <v>4699</v>
      </c>
      <c r="Q2085" s="89"/>
      <c r="R2085"/>
      <c r="S2085" t="str">
        <f t="shared" si="648"/>
        <v>NOT EQUAL</v>
      </c>
      <c r="T2085" t="str">
        <f>IF(ISNA(VLOOKUP(AF2085,#REF!,1)),"//","")</f>
        <v/>
      </c>
      <c r="U2085"/>
      <c r="V2085" t="e">
        <f t="shared" si="639"/>
        <v>#REF!</v>
      </c>
      <c r="W2085" s="81" t="s">
        <v>2728</v>
      </c>
      <c r="X2085" s="59" t="s">
        <v>2617</v>
      </c>
      <c r="Y2085" s="59"/>
      <c r="Z2085" s="25" t="str">
        <f t="shared" si="651"/>
        <v>"M" STD_RIGHT_ARROW "ZYX"</v>
      </c>
      <c r="AA2085" s="25" t="str">
        <f t="shared" si="635"/>
        <v>M&gt;ZYX</v>
      </c>
      <c r="AB2085" s="1">
        <f t="shared" si="652"/>
        <v>2041</v>
      </c>
      <c r="AC2085" t="str">
        <f t="shared" si="636"/>
        <v>ITM_3x1TOSTK</v>
      </c>
      <c r="AF2085" s="94" t="str">
        <f t="shared" si="637"/>
        <v>M&gt;ZYX</v>
      </c>
      <c r="AG2085" t="b">
        <f t="shared" si="638"/>
        <v>1</v>
      </c>
    </row>
    <row r="2086" spans="1:33">
      <c r="A2086" s="50">
        <f t="shared" si="649"/>
        <v>2086</v>
      </c>
      <c r="B2086" s="49">
        <f t="shared" si="650"/>
        <v>2042</v>
      </c>
      <c r="C2086" s="53" t="s">
        <v>4552</v>
      </c>
      <c r="D2086" s="86" t="s">
        <v>7</v>
      </c>
      <c r="E2086" s="58" t="s">
        <v>4553</v>
      </c>
      <c r="F2086" s="58" t="s">
        <v>4553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4824</v>
      </c>
      <c r="M2086" s="57" t="s">
        <v>4881</v>
      </c>
      <c r="N2086" s="57"/>
      <c r="O2086" s="57"/>
      <c r="P2086" s="56" t="s">
        <v>4554</v>
      </c>
      <c r="Q2086" s="13"/>
      <c r="R2086"/>
      <c r="S2086" t="str">
        <f t="shared" si="648"/>
        <v/>
      </c>
      <c r="T2086" t="str">
        <f>IF(ISNA(VLOOKUP(AF2086,#REF!,1)),"//","")</f>
        <v/>
      </c>
      <c r="U2086"/>
      <c r="V2086" t="e">
        <f t="shared" si="639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51"/>
        <v>"PLTRST"</v>
      </c>
      <c r="AA2086" s="25" t="str">
        <f t="shared" ref="AA2086:AA2109" si="663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2"/>
        <v>2042</v>
      </c>
      <c r="AC2086" t="str">
        <f t="shared" ref="AC2086:AC2109" si="664">P2086</f>
        <v>ITM_PLOTRST</v>
      </c>
      <c r="AD2086" s="136" t="str">
        <f>IF(ISNA(VLOOKUP(AA2086,Sheet2!J:J,1,0)),"//","")</f>
        <v/>
      </c>
      <c r="AF2086" s="94" t="str">
        <f t="shared" ref="AF2086:AF2109" si="665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6">AA2086=AF2086</f>
        <v>1</v>
      </c>
    </row>
    <row r="2087" spans="1:33" s="17" customFormat="1">
      <c r="A2087" s="50">
        <f t="shared" si="649"/>
        <v>2087</v>
      </c>
      <c r="B2087" s="49">
        <f t="shared" si="650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4824</v>
      </c>
      <c r="M2087" s="57" t="s">
        <v>4883</v>
      </c>
      <c r="N2087" s="57"/>
      <c r="P2087" s="145" t="s">
        <v>4489</v>
      </c>
      <c r="Q2087" s="16"/>
      <c r="S2087" s="17" t="str">
        <f t="shared" si="648"/>
        <v>NOT EQUAL</v>
      </c>
      <c r="T2087" s="17" t="str">
        <f>IF(ISNA(VLOOKUP(AF2087,#REF!,1)),"//","")</f>
        <v/>
      </c>
      <c r="V2087" t="e">
        <f t="shared" si="639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51"/>
        <v/>
      </c>
      <c r="AA2087" s="25" t="str">
        <f t="shared" si="663"/>
        <v/>
      </c>
      <c r="AB2087" s="1">
        <f t="shared" si="652"/>
        <v>2043</v>
      </c>
      <c r="AC2087" t="str">
        <f t="shared" si="664"/>
        <v>ITM_STATDEMO0</v>
      </c>
      <c r="AD2087" s="136" t="str">
        <f>IF(ISNA(VLOOKUP(AA2087,Sheet2!J:J,1,0)),"//","")</f>
        <v/>
      </c>
      <c r="AF2087" s="94" t="str">
        <f t="shared" si="665"/>
        <v/>
      </c>
      <c r="AG2087" t="b">
        <f t="shared" si="666"/>
        <v>1</v>
      </c>
    </row>
    <row r="2088" spans="1:33" s="17" customFormat="1">
      <c r="A2088" s="50">
        <f t="shared" si="649"/>
        <v>2088</v>
      </c>
      <c r="B2088" s="49">
        <f t="shared" si="650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4824</v>
      </c>
      <c r="M2088" s="57" t="s">
        <v>4883</v>
      </c>
      <c r="N2088" s="57"/>
      <c r="P2088" s="145" t="s">
        <v>4464</v>
      </c>
      <c r="Q2088" s="16"/>
      <c r="S2088" s="17" t="str">
        <f t="shared" si="648"/>
        <v>NOT EQUAL</v>
      </c>
      <c r="T2088" s="17" t="str">
        <f>IF(ISNA(VLOOKUP(AF2088,#REF!,1)),"//","")</f>
        <v/>
      </c>
      <c r="V2088" t="e">
        <f t="shared" si="639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51"/>
        <v/>
      </c>
      <c r="AA2088" s="25" t="str">
        <f t="shared" si="663"/>
        <v/>
      </c>
      <c r="AB2088" s="1">
        <f t="shared" si="652"/>
        <v>2044</v>
      </c>
      <c r="AC2088" t="str">
        <f t="shared" si="664"/>
        <v xml:space="preserve">ITM_STATDEMO1   </v>
      </c>
      <c r="AD2088" s="136" t="str">
        <f>IF(ISNA(VLOOKUP(AA2088,Sheet2!J:J,1,0)),"//","")</f>
        <v/>
      </c>
      <c r="AF2088" s="94" t="str">
        <f t="shared" si="665"/>
        <v/>
      </c>
      <c r="AG2088" t="b">
        <f t="shared" si="666"/>
        <v>1</v>
      </c>
    </row>
    <row r="2089" spans="1:33" s="17" customFormat="1">
      <c r="A2089" s="50">
        <f t="shared" si="649"/>
        <v>2089</v>
      </c>
      <c r="B2089" s="49">
        <f t="shared" si="650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4824</v>
      </c>
      <c r="M2089" s="57" t="s">
        <v>4883</v>
      </c>
      <c r="N2089" s="57"/>
      <c r="P2089" s="145" t="s">
        <v>4465</v>
      </c>
      <c r="Q2089" s="16"/>
      <c r="S2089" s="17" t="str">
        <f t="shared" si="648"/>
        <v>NOT EQUAL</v>
      </c>
      <c r="T2089" s="17" t="str">
        <f>IF(ISNA(VLOOKUP(AF2089,#REF!,1)),"//","")</f>
        <v/>
      </c>
      <c r="V2089" t="e">
        <f t="shared" si="639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51"/>
        <v/>
      </c>
      <c r="AA2089" s="25" t="str">
        <f t="shared" si="663"/>
        <v/>
      </c>
      <c r="AB2089" s="1">
        <f t="shared" si="652"/>
        <v>2045</v>
      </c>
      <c r="AC2089" t="str">
        <f t="shared" si="664"/>
        <v xml:space="preserve">ITM_STATDEMO2   </v>
      </c>
      <c r="AD2089" s="136" t="str">
        <f>IF(ISNA(VLOOKUP(AA2089,Sheet2!J:J,1,0)),"//","")</f>
        <v/>
      </c>
      <c r="AF2089" s="94" t="str">
        <f t="shared" si="665"/>
        <v/>
      </c>
      <c r="AG2089" t="b">
        <f t="shared" si="666"/>
        <v>1</v>
      </c>
    </row>
    <row r="2090" spans="1:33" s="171" customFormat="1">
      <c r="A2090" s="50">
        <f t="shared" si="649"/>
        <v>2090</v>
      </c>
      <c r="B2090" s="49">
        <f t="shared" si="650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4824</v>
      </c>
      <c r="M2090" s="171" t="s">
        <v>4883</v>
      </c>
      <c r="P2090" s="172" t="s">
        <v>4490</v>
      </c>
      <c r="Q2090" s="172"/>
      <c r="S2090" s="171" t="str">
        <f t="shared" si="648"/>
        <v>NOT EQUAL</v>
      </c>
      <c r="T2090" s="171" t="str">
        <f>IF(ISNA(VLOOKUP(AF2090,#REF!,1)),"//","")</f>
        <v/>
      </c>
      <c r="V2090" t="e">
        <f t="shared" si="639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51"/>
        <v/>
      </c>
      <c r="AA2090" s="25" t="str">
        <f t="shared" si="663"/>
        <v/>
      </c>
      <c r="AB2090" s="1">
        <f t="shared" si="652"/>
        <v>2046</v>
      </c>
      <c r="AC2090" t="str">
        <f t="shared" si="664"/>
        <v>ITM_STATDEM105</v>
      </c>
      <c r="AD2090" s="136" t="str">
        <f>IF(ISNA(VLOOKUP(AA2090,Sheet2!J:J,1,0)),"//","")</f>
        <v/>
      </c>
      <c r="AF2090" s="94" t="str">
        <f t="shared" si="665"/>
        <v/>
      </c>
      <c r="AG2090" t="b">
        <f t="shared" si="666"/>
        <v>1</v>
      </c>
    </row>
    <row r="2091" spans="1:33" s="171" customFormat="1">
      <c r="A2091" s="50">
        <f t="shared" si="649"/>
        <v>2091</v>
      </c>
      <c r="B2091" s="49">
        <f t="shared" si="650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4824</v>
      </c>
      <c r="M2091" s="171" t="s">
        <v>4883</v>
      </c>
      <c r="P2091" s="172" t="s">
        <v>4491</v>
      </c>
      <c r="Q2091" s="172"/>
      <c r="S2091" s="171" t="str">
        <f t="shared" si="648"/>
        <v>NOT EQUAL</v>
      </c>
      <c r="T2091" s="171" t="str">
        <f>IF(ISNA(VLOOKUP(AF2091,#REF!,1)),"//","")</f>
        <v/>
      </c>
      <c r="V2091" t="e">
        <f t="shared" si="639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51"/>
        <v/>
      </c>
      <c r="AA2091" s="25" t="str">
        <f t="shared" si="663"/>
        <v/>
      </c>
      <c r="AB2091" s="1">
        <f t="shared" si="652"/>
        <v>2047</v>
      </c>
      <c r="AC2091" t="str">
        <f t="shared" si="664"/>
        <v>ITM_STATDEM107</v>
      </c>
      <c r="AD2091" s="136" t="str">
        <f>IF(ISNA(VLOOKUP(AA2091,Sheet2!J:J,1,0)),"//","")</f>
        <v/>
      </c>
      <c r="AF2091" s="94" t="str">
        <f t="shared" si="665"/>
        <v/>
      </c>
      <c r="AG2091" t="b">
        <f t="shared" si="666"/>
        <v>1</v>
      </c>
    </row>
    <row r="2092" spans="1:33" s="171" customFormat="1">
      <c r="A2092" s="50">
        <f t="shared" si="649"/>
        <v>2092</v>
      </c>
      <c r="B2092" s="49">
        <f t="shared" si="650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4824</v>
      </c>
      <c r="M2092" s="171" t="s">
        <v>4883</v>
      </c>
      <c r="P2092" s="172" t="s">
        <v>4492</v>
      </c>
      <c r="Q2092" s="172"/>
      <c r="S2092" s="171" t="str">
        <f t="shared" si="648"/>
        <v>NOT EQUAL</v>
      </c>
      <c r="T2092" s="171" t="str">
        <f>IF(ISNA(VLOOKUP(AF2092,#REF!,1)),"//","")</f>
        <v/>
      </c>
      <c r="V2092" t="e">
        <f t="shared" si="639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51"/>
        <v/>
      </c>
      <c r="AA2092" s="25" t="str">
        <f t="shared" si="663"/>
        <v/>
      </c>
      <c r="AB2092" s="1">
        <f t="shared" si="652"/>
        <v>2048</v>
      </c>
      <c r="AC2092" t="str">
        <f t="shared" si="664"/>
        <v>ITM_STATDEM109</v>
      </c>
      <c r="AD2092" s="136" t="str">
        <f>IF(ISNA(VLOOKUP(AA2092,Sheet2!J:J,1,0)),"//","")</f>
        <v/>
      </c>
      <c r="AF2092" s="94" t="str">
        <f t="shared" si="665"/>
        <v/>
      </c>
      <c r="AG2092" t="b">
        <f t="shared" si="666"/>
        <v>1</v>
      </c>
    </row>
    <row r="2093" spans="1:33">
      <c r="A2093" s="50">
        <f t="shared" si="649"/>
        <v>2093</v>
      </c>
      <c r="B2093" s="49">
        <f t="shared" si="650"/>
        <v>2049</v>
      </c>
      <c r="C2093" s="53" t="s">
        <v>4643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4824</v>
      </c>
      <c r="M2093" s="57" t="s">
        <v>4883</v>
      </c>
      <c r="N2093" s="57"/>
      <c r="O2093" s="57"/>
      <c r="P2093" s="56" t="s">
        <v>4644</v>
      </c>
      <c r="Q2093" s="13"/>
      <c r="R2093"/>
      <c r="S2093" t="str">
        <f t="shared" si="648"/>
        <v/>
      </c>
      <c r="T2093" t="str">
        <f>IF(ISNA(VLOOKUP(AF2093,#REF!,1)),"//","")</f>
        <v/>
      </c>
      <c r="U2093"/>
      <c r="V2093" t="e">
        <f t="shared" si="639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51"/>
        <v>"EXPF"</v>
      </c>
      <c r="AA2093" s="25" t="str">
        <f t="shared" si="663"/>
        <v>EXPF</v>
      </c>
      <c r="AB2093" s="1">
        <f t="shared" si="652"/>
        <v>2049</v>
      </c>
      <c r="AC2093" t="str">
        <f t="shared" si="664"/>
        <v>ITM_T_EXPF</v>
      </c>
      <c r="AD2093" s="136" t="str">
        <f>IF(ISNA(VLOOKUP(AA2093,Sheet2!J:J,1,0)),"//","")</f>
        <v>//</v>
      </c>
      <c r="AF2093" s="94" t="str">
        <f t="shared" si="665"/>
        <v>EXPF</v>
      </c>
      <c r="AG2093" t="b">
        <f t="shared" si="666"/>
        <v>1</v>
      </c>
    </row>
    <row r="2094" spans="1:33">
      <c r="A2094" s="50">
        <f t="shared" si="649"/>
        <v>2094</v>
      </c>
      <c r="B2094" s="49">
        <f t="shared" si="650"/>
        <v>2050</v>
      </c>
      <c r="C2094" s="53" t="s">
        <v>4643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4824</v>
      </c>
      <c r="M2094" s="57" t="s">
        <v>4883</v>
      </c>
      <c r="N2094" s="57"/>
      <c r="O2094" s="57"/>
      <c r="P2094" s="56" t="s">
        <v>4645</v>
      </c>
      <c r="Q2094" s="13"/>
      <c r="R2094"/>
      <c r="S2094" t="str">
        <f t="shared" si="648"/>
        <v/>
      </c>
      <c r="T2094" t="str">
        <f>IF(ISNA(VLOOKUP(AF2094,#REF!,1)),"//","")</f>
        <v/>
      </c>
      <c r="U2094"/>
      <c r="V2094" t="e">
        <f t="shared" si="639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51"/>
        <v>"LINF"</v>
      </c>
      <c r="AA2094" s="25" t="str">
        <f t="shared" si="663"/>
        <v>LINF</v>
      </c>
      <c r="AB2094" s="1">
        <f t="shared" si="652"/>
        <v>2050</v>
      </c>
      <c r="AC2094" t="str">
        <f t="shared" si="664"/>
        <v>ITM_T_LINF</v>
      </c>
      <c r="AD2094" s="136" t="str">
        <f>IF(ISNA(VLOOKUP(AA2094,Sheet2!J:J,1,0)),"//","")</f>
        <v>//</v>
      </c>
      <c r="AF2094" s="94" t="str">
        <f t="shared" si="665"/>
        <v>LINF</v>
      </c>
      <c r="AG2094" t="b">
        <f t="shared" si="666"/>
        <v>1</v>
      </c>
    </row>
    <row r="2095" spans="1:33">
      <c r="A2095" s="50">
        <f t="shared" si="649"/>
        <v>2095</v>
      </c>
      <c r="B2095" s="49">
        <f t="shared" si="650"/>
        <v>2051</v>
      </c>
      <c r="C2095" s="53" t="s">
        <v>4643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4824</v>
      </c>
      <c r="M2095" s="57" t="s">
        <v>4883</v>
      </c>
      <c r="N2095" s="57"/>
      <c r="O2095" s="57"/>
      <c r="P2095" s="56" t="s">
        <v>4646</v>
      </c>
      <c r="Q2095" s="13"/>
      <c r="R2095"/>
      <c r="S2095" t="str">
        <f t="shared" si="648"/>
        <v/>
      </c>
      <c r="T2095" t="str">
        <f>IF(ISNA(VLOOKUP(AF2095,#REF!,1)),"//","")</f>
        <v/>
      </c>
      <c r="U2095"/>
      <c r="V2095" t="e">
        <f t="shared" si="639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51"/>
        <v>"LOGF"</v>
      </c>
      <c r="AA2095" s="25" t="str">
        <f t="shared" si="663"/>
        <v>LOGF</v>
      </c>
      <c r="AB2095" s="1">
        <f t="shared" si="652"/>
        <v>2051</v>
      </c>
      <c r="AC2095" t="str">
        <f t="shared" si="664"/>
        <v>ITM_T_LOGF</v>
      </c>
      <c r="AD2095" s="136" t="str">
        <f>IF(ISNA(VLOOKUP(AA2095,Sheet2!J:J,1,0)),"//","")</f>
        <v>//</v>
      </c>
      <c r="AF2095" s="94" t="str">
        <f t="shared" si="665"/>
        <v>LOGF</v>
      </c>
      <c r="AG2095" t="b">
        <f t="shared" si="666"/>
        <v>1</v>
      </c>
    </row>
    <row r="2096" spans="1:33">
      <c r="A2096" s="50">
        <f t="shared" si="649"/>
        <v>2096</v>
      </c>
      <c r="B2096" s="49">
        <f t="shared" si="650"/>
        <v>2052</v>
      </c>
      <c r="C2096" s="53" t="s">
        <v>4643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4824</v>
      </c>
      <c r="M2096" s="57" t="s">
        <v>4883</v>
      </c>
      <c r="N2096" s="57"/>
      <c r="O2096" s="57"/>
      <c r="P2096" s="56" t="s">
        <v>4647</v>
      </c>
      <c r="Q2096" s="13"/>
      <c r="R2096"/>
      <c r="S2096" t="str">
        <f t="shared" si="648"/>
        <v/>
      </c>
      <c r="T2096" t="str">
        <f>IF(ISNA(VLOOKUP(AF2096,#REF!,1)),"//","")</f>
        <v/>
      </c>
      <c r="U2096"/>
      <c r="V2096" t="e">
        <f t="shared" si="639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51"/>
        <v>"ORTHOF"</v>
      </c>
      <c r="AA2096" s="25" t="str">
        <f t="shared" si="663"/>
        <v>ORTHOF</v>
      </c>
      <c r="AB2096" s="1">
        <f t="shared" si="652"/>
        <v>2052</v>
      </c>
      <c r="AC2096" t="str">
        <f t="shared" si="664"/>
        <v>ITM_T_ORTHOF</v>
      </c>
      <c r="AD2096" s="136" t="str">
        <f>IF(ISNA(VLOOKUP(AA2096,Sheet2!J:J,1,0)),"//","")</f>
        <v>//</v>
      </c>
      <c r="AF2096" s="94" t="str">
        <f t="shared" si="665"/>
        <v>ORTHOF</v>
      </c>
      <c r="AG2096" t="b">
        <f t="shared" si="666"/>
        <v>1</v>
      </c>
    </row>
    <row r="2097" spans="1:33">
      <c r="A2097" s="50">
        <f t="shared" si="649"/>
        <v>2097</v>
      </c>
      <c r="B2097" s="49">
        <f t="shared" si="650"/>
        <v>2053</v>
      </c>
      <c r="C2097" s="53" t="s">
        <v>4643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4824</v>
      </c>
      <c r="M2097" s="57" t="s">
        <v>4883</v>
      </c>
      <c r="N2097" s="57"/>
      <c r="O2097" s="57"/>
      <c r="P2097" s="56" t="s">
        <v>4648</v>
      </c>
      <c r="Q2097" s="13"/>
      <c r="R2097"/>
      <c r="S2097" t="str">
        <f t="shared" si="648"/>
        <v/>
      </c>
      <c r="T2097" t="str">
        <f>IF(ISNA(VLOOKUP(AF2097,#REF!,1)),"//","")</f>
        <v/>
      </c>
      <c r="U2097"/>
      <c r="V2097" t="e">
        <f t="shared" si="639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51"/>
        <v>"POWERF"</v>
      </c>
      <c r="AA2097" s="25" t="str">
        <f t="shared" si="663"/>
        <v>POWERF</v>
      </c>
      <c r="AB2097" s="1">
        <f t="shared" si="652"/>
        <v>2053</v>
      </c>
      <c r="AC2097" t="str">
        <f t="shared" si="664"/>
        <v>ITM_T_POWERF</v>
      </c>
      <c r="AD2097" s="136" t="str">
        <f>IF(ISNA(VLOOKUP(AA2097,Sheet2!J:J,1,0)),"//","")</f>
        <v>//</v>
      </c>
      <c r="AF2097" s="94" t="str">
        <f t="shared" si="665"/>
        <v>POWERF</v>
      </c>
      <c r="AG2097" t="b">
        <f t="shared" si="666"/>
        <v>1</v>
      </c>
    </row>
    <row r="2098" spans="1:33">
      <c r="A2098" s="50">
        <f t="shared" si="649"/>
        <v>2098</v>
      </c>
      <c r="B2098" s="49">
        <f t="shared" si="650"/>
        <v>2054</v>
      </c>
      <c r="C2098" s="53" t="s">
        <v>4643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4824</v>
      </c>
      <c r="M2098" s="57" t="s">
        <v>4883</v>
      </c>
      <c r="N2098" s="57"/>
      <c r="O2098" s="57"/>
      <c r="P2098" s="56" t="s">
        <v>4649</v>
      </c>
      <c r="Q2098" s="13"/>
      <c r="R2098"/>
      <c r="S2098" t="str">
        <f t="shared" si="648"/>
        <v/>
      </c>
      <c r="T2098" t="str">
        <f>IF(ISNA(VLOOKUP(AF2098,#REF!,1)),"//","")</f>
        <v/>
      </c>
      <c r="U2098"/>
      <c r="V2098" t="e">
        <f t="shared" si="639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51"/>
        <v>"GAUSSF"</v>
      </c>
      <c r="AA2098" s="25" t="str">
        <f t="shared" si="663"/>
        <v>GAUSSF</v>
      </c>
      <c r="AB2098" s="1">
        <f t="shared" si="652"/>
        <v>2054</v>
      </c>
      <c r="AC2098" t="str">
        <f t="shared" si="664"/>
        <v>ITM_T_GAUSSF</v>
      </c>
      <c r="AD2098" s="136" t="str">
        <f>IF(ISNA(VLOOKUP(AA2098,Sheet2!J:J,1,0)),"//","")</f>
        <v>//</v>
      </c>
      <c r="AF2098" s="94" t="str">
        <f t="shared" si="665"/>
        <v>GAUSSF</v>
      </c>
      <c r="AG2098" t="b">
        <f t="shared" si="666"/>
        <v>1</v>
      </c>
    </row>
    <row r="2099" spans="1:33">
      <c r="A2099" s="50">
        <f t="shared" si="649"/>
        <v>2099</v>
      </c>
      <c r="B2099" s="49">
        <f t="shared" si="650"/>
        <v>2055</v>
      </c>
      <c r="C2099" s="53" t="s">
        <v>4643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4824</v>
      </c>
      <c r="M2099" s="57" t="s">
        <v>4883</v>
      </c>
      <c r="N2099" s="57"/>
      <c r="O2099" s="57"/>
      <c r="P2099" s="56" t="s">
        <v>4650</v>
      </c>
      <c r="Q2099" s="13"/>
      <c r="R2099"/>
      <c r="S2099" t="str">
        <f t="shared" si="648"/>
        <v/>
      </c>
      <c r="T2099" t="str">
        <f>IF(ISNA(VLOOKUP(AF2099,#REF!,1)),"//","")</f>
        <v/>
      </c>
      <c r="U2099"/>
      <c r="V2099" t="e">
        <f t="shared" si="639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51"/>
        <v>"CAUCHF"</v>
      </c>
      <c r="AA2099" s="25" t="str">
        <f t="shared" si="663"/>
        <v>CAUCHF</v>
      </c>
      <c r="AB2099" s="1">
        <f t="shared" si="652"/>
        <v>2055</v>
      </c>
      <c r="AC2099" t="str">
        <f t="shared" si="664"/>
        <v>ITM_T_CAUCHF</v>
      </c>
      <c r="AD2099" s="136" t="str">
        <f>IF(ISNA(VLOOKUP(AA2099,Sheet2!J:J,1,0)),"//","")</f>
        <v>//</v>
      </c>
      <c r="AF2099" s="94" t="str">
        <f t="shared" si="665"/>
        <v>CAUCHF</v>
      </c>
      <c r="AG2099" t="b">
        <f t="shared" si="666"/>
        <v>1</v>
      </c>
    </row>
    <row r="2100" spans="1:33">
      <c r="A2100" s="50">
        <f t="shared" si="649"/>
        <v>2100</v>
      </c>
      <c r="B2100" s="49">
        <f t="shared" si="650"/>
        <v>2056</v>
      </c>
      <c r="C2100" s="53" t="s">
        <v>4643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4824</v>
      </c>
      <c r="M2100" s="57" t="s">
        <v>4883</v>
      </c>
      <c r="N2100" s="57"/>
      <c r="O2100" s="57"/>
      <c r="P2100" s="56" t="s">
        <v>4651</v>
      </c>
      <c r="Q2100" s="13"/>
      <c r="R2100"/>
      <c r="S2100" t="str">
        <f t="shared" si="648"/>
        <v/>
      </c>
      <c r="T2100" t="str">
        <f>IF(ISNA(VLOOKUP(AF2100,#REF!,1)),"//","")</f>
        <v/>
      </c>
      <c r="U2100"/>
      <c r="V2100" t="e">
        <f t="shared" si="639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51"/>
        <v>"PARABF"</v>
      </c>
      <c r="AA2100" s="25" t="str">
        <f t="shared" si="663"/>
        <v>PARABF</v>
      </c>
      <c r="AB2100" s="1">
        <f t="shared" si="652"/>
        <v>2056</v>
      </c>
      <c r="AC2100" t="str">
        <f t="shared" si="664"/>
        <v>ITM_T_PARABF</v>
      </c>
      <c r="AD2100" s="136" t="str">
        <f>IF(ISNA(VLOOKUP(AA2100,Sheet2!J:J,1,0)),"//","")</f>
        <v>//</v>
      </c>
      <c r="AF2100" s="94" t="str">
        <f t="shared" si="665"/>
        <v>PARABF</v>
      </c>
      <c r="AG2100" t="b">
        <f t="shared" si="666"/>
        <v>1</v>
      </c>
    </row>
    <row r="2101" spans="1:33">
      <c r="A2101" s="50">
        <f t="shared" si="649"/>
        <v>2101</v>
      </c>
      <c r="B2101" s="49">
        <f t="shared" si="650"/>
        <v>2057</v>
      </c>
      <c r="C2101" s="53" t="s">
        <v>4643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4824</v>
      </c>
      <c r="M2101" s="57" t="s">
        <v>4883</v>
      </c>
      <c r="N2101" s="57"/>
      <c r="O2101" s="57"/>
      <c r="P2101" s="56" t="s">
        <v>4652</v>
      </c>
      <c r="Q2101" s="13"/>
      <c r="R2101"/>
      <c r="S2101" t="str">
        <f t="shared" si="648"/>
        <v/>
      </c>
      <c r="T2101" t="str">
        <f>IF(ISNA(VLOOKUP(AF2101,#REF!,1)),"//","")</f>
        <v/>
      </c>
      <c r="U2101"/>
      <c r="V2101" t="e">
        <f t="shared" si="639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51"/>
        <v>"HYPF"</v>
      </c>
      <c r="AA2101" s="25" t="str">
        <f t="shared" si="663"/>
        <v>HYPF</v>
      </c>
      <c r="AB2101" s="1">
        <f t="shared" si="652"/>
        <v>2057</v>
      </c>
      <c r="AC2101" t="str">
        <f t="shared" si="664"/>
        <v>ITM_T_HYPF</v>
      </c>
      <c r="AD2101" s="136" t="str">
        <f>IF(ISNA(VLOOKUP(AA2101,Sheet2!J:J,1,0)),"//","")</f>
        <v>//</v>
      </c>
      <c r="AF2101" s="94" t="str">
        <f t="shared" si="665"/>
        <v>HYPF</v>
      </c>
      <c r="AG2101" t="b">
        <f t="shared" si="666"/>
        <v>1</v>
      </c>
    </row>
    <row r="2102" spans="1:33">
      <c r="A2102" s="50">
        <f t="shared" si="649"/>
        <v>2102</v>
      </c>
      <c r="B2102" s="49">
        <f t="shared" si="650"/>
        <v>2058</v>
      </c>
      <c r="C2102" s="53" t="s">
        <v>4643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4824</v>
      </c>
      <c r="M2102" s="57" t="s">
        <v>4883</v>
      </c>
      <c r="N2102" s="57"/>
      <c r="O2102" s="57"/>
      <c r="P2102" s="56" t="s">
        <v>4653</v>
      </c>
      <c r="Q2102" s="13"/>
      <c r="R2102"/>
      <c r="S2102" t="str">
        <f t="shared" si="648"/>
        <v/>
      </c>
      <c r="T2102" t="str">
        <f>IF(ISNA(VLOOKUP(AF2102,#REF!,1)),"//","")</f>
        <v/>
      </c>
      <c r="U2102"/>
      <c r="V2102" t="e">
        <f t="shared" si="639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51"/>
        <v>"ROOTF"</v>
      </c>
      <c r="AA2102" s="25" t="str">
        <f t="shared" si="663"/>
        <v>ROOTF</v>
      </c>
      <c r="AB2102" s="1">
        <f t="shared" si="652"/>
        <v>2058</v>
      </c>
      <c r="AC2102" t="str">
        <f t="shared" si="664"/>
        <v>ITM_T_ROOTF</v>
      </c>
      <c r="AD2102" s="136" t="str">
        <f>IF(ISNA(VLOOKUP(AA2102,Sheet2!J:J,1,0)),"//","")</f>
        <v>//</v>
      </c>
      <c r="AF2102" s="94" t="str">
        <f t="shared" si="665"/>
        <v>ROOTF</v>
      </c>
      <c r="AG2102" t="b">
        <f t="shared" si="666"/>
        <v>1</v>
      </c>
    </row>
    <row r="2103" spans="1:33">
      <c r="A2103" s="50">
        <f t="shared" si="649"/>
        <v>2103</v>
      </c>
      <c r="B2103" s="49">
        <f t="shared" si="650"/>
        <v>2059</v>
      </c>
      <c r="C2103" s="53" t="s">
        <v>4642</v>
      </c>
      <c r="D2103" s="53" t="s">
        <v>4035</v>
      </c>
      <c r="E2103" s="58" t="s">
        <v>4634</v>
      </c>
      <c r="F2103" s="58" t="s">
        <v>4634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4824</v>
      </c>
      <c r="M2103" s="57" t="s">
        <v>4883</v>
      </c>
      <c r="N2103" s="57"/>
      <c r="O2103" s="57"/>
      <c r="P2103" s="56" t="s">
        <v>4635</v>
      </c>
      <c r="Q2103" s="13"/>
      <c r="R2103"/>
      <c r="S2103" t="str">
        <f t="shared" si="648"/>
        <v/>
      </c>
      <c r="T2103" t="str">
        <f>IF(ISNA(VLOOKUP(AF2103,#REF!,1)),"//","")</f>
        <v/>
      </c>
      <c r="U2103"/>
      <c r="V2103" t="e">
        <f t="shared" si="639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51"/>
        <v>"RESETF"</v>
      </c>
      <c r="AA2103" s="25" t="str">
        <f t="shared" si="663"/>
        <v>RESETF</v>
      </c>
      <c r="AB2103" s="1">
        <f t="shared" si="652"/>
        <v>2059</v>
      </c>
      <c r="AC2103" t="str">
        <f t="shared" si="664"/>
        <v>ITM_RSTF</v>
      </c>
      <c r="AD2103" s="136" t="str">
        <f>IF(ISNA(VLOOKUP(AA2103,Sheet2!J:J,1,0)),"//","")</f>
        <v>//</v>
      </c>
      <c r="AF2103" s="94" t="str">
        <f t="shared" si="665"/>
        <v>RESETF</v>
      </c>
      <c r="AG2103" t="b">
        <f t="shared" si="666"/>
        <v>1</v>
      </c>
    </row>
    <row r="2104" spans="1:33" s="46" customFormat="1">
      <c r="A2104" s="50">
        <f t="shared" si="649"/>
        <v>2104</v>
      </c>
      <c r="B2104" s="49">
        <f t="shared" si="650"/>
        <v>2060</v>
      </c>
      <c r="C2104" s="86" t="s">
        <v>3740</v>
      </c>
      <c r="D2104" s="86" t="s">
        <v>4710</v>
      </c>
      <c r="E2104" s="87" t="s">
        <v>4711</v>
      </c>
      <c r="F2104" s="87" t="s">
        <v>4711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4824</v>
      </c>
      <c r="M2104" s="90" t="s">
        <v>4883</v>
      </c>
      <c r="N2104" s="90"/>
      <c r="O2104" s="90"/>
      <c r="P2104" s="89" t="s">
        <v>4712</v>
      </c>
      <c r="Q2104" s="89"/>
      <c r="T2104" s="46" t="str">
        <f>IF(ISNA(VLOOKUP(AF2104,#REF!,1)),"//","")</f>
        <v/>
      </c>
      <c r="V2104" t="e">
        <f t="shared" si="639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51"/>
        <v/>
      </c>
      <c r="AA2104" s="25" t="str">
        <f t="shared" si="663"/>
        <v/>
      </c>
      <c r="AB2104" s="1">
        <f t="shared" si="652"/>
        <v>2060</v>
      </c>
      <c r="AC2104" t="str">
        <f t="shared" si="664"/>
        <v>ITM_EXFRAC</v>
      </c>
      <c r="AD2104" s="136" t="str">
        <f>IF(ISNA(VLOOKUP(AA2104,Sheet2!J:J,1,0)),"//","")</f>
        <v/>
      </c>
      <c r="AF2104" s="94" t="str">
        <f t="shared" si="665"/>
        <v/>
      </c>
      <c r="AG2104" t="b">
        <f t="shared" si="666"/>
        <v>1</v>
      </c>
    </row>
    <row r="2105" spans="1:33">
      <c r="A2105" s="50">
        <f t="shared" si="649"/>
        <v>2105</v>
      </c>
      <c r="B2105" s="49">
        <f t="shared" si="650"/>
        <v>2061</v>
      </c>
      <c r="C2105" s="53" t="s">
        <v>5303</v>
      </c>
      <c r="D2105" s="58" t="s">
        <v>5298</v>
      </c>
      <c r="E2105" s="58" t="s">
        <v>524</v>
      </c>
      <c r="F2105" s="58" t="s">
        <v>5288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4824</v>
      </c>
      <c r="M2105" s="57" t="s">
        <v>4881</v>
      </c>
      <c r="N2105" s="57"/>
      <c r="O2105" s="57"/>
      <c r="P2105" s="58" t="s">
        <v>5293</v>
      </c>
      <c r="Q2105" s="13"/>
      <c r="R2105"/>
      <c r="S2105" t="str">
        <f t="shared" ref="S2105:S2109" si="667">IF(E2105=F2105,"","NOT EQUAL")</f>
        <v>NOT EQUAL</v>
      </c>
      <c r="T2105" t="str">
        <f>IF(ISNA(VLOOKUP(AF2105,#REF!,1)),"//","")</f>
        <v/>
      </c>
      <c r="U2105"/>
      <c r="V2105" t="e">
        <f t="shared" si="639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51"/>
        <v>"F.1234"</v>
      </c>
      <c r="AA2105" s="25" t="str">
        <f t="shared" si="663"/>
        <v>F.1234</v>
      </c>
      <c r="AB2105" s="1">
        <f t="shared" si="652"/>
        <v>2061</v>
      </c>
      <c r="AC2105" t="str">
        <f t="shared" si="664"/>
        <v>ITM_F1234</v>
      </c>
      <c r="AD2105" s="136" t="str">
        <f>IF(ISNA(VLOOKUP(AA2105,Sheet2!J:J,1,0)),"//","")</f>
        <v>//</v>
      </c>
      <c r="AF2105" s="94" t="str">
        <f t="shared" si="665"/>
        <v>F.1234</v>
      </c>
      <c r="AG2105" t="b">
        <f t="shared" si="666"/>
        <v>1</v>
      </c>
    </row>
    <row r="2106" spans="1:33">
      <c r="A2106" s="50">
        <f t="shared" si="649"/>
        <v>2106</v>
      </c>
      <c r="B2106" s="49">
        <f t="shared" si="650"/>
        <v>2062</v>
      </c>
      <c r="C2106" s="53" t="s">
        <v>5303</v>
      </c>
      <c r="D2106" s="58" t="s">
        <v>5299</v>
      </c>
      <c r="E2106" s="58" t="s">
        <v>524</v>
      </c>
      <c r="F2106" s="58" t="s">
        <v>5289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4824</v>
      </c>
      <c r="M2106" s="57" t="s">
        <v>4881</v>
      </c>
      <c r="N2106" s="57"/>
      <c r="O2106" s="57"/>
      <c r="P2106" s="58" t="s">
        <v>5294</v>
      </c>
      <c r="Q2106" s="13"/>
      <c r="R2106"/>
      <c r="S2106" t="str">
        <f t="shared" si="667"/>
        <v>NOT EQUAL</v>
      </c>
      <c r="T2106" t="str">
        <f>IF(ISNA(VLOOKUP(AF2106,#REF!,1)),"//","")</f>
        <v/>
      </c>
      <c r="U2106"/>
      <c r="V2106" t="e">
        <f t="shared" si="639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51"/>
        <v>"M.1234"</v>
      </c>
      <c r="AA2106" s="25" t="str">
        <f t="shared" si="663"/>
        <v>M.1234</v>
      </c>
      <c r="AB2106" s="1">
        <f t="shared" si="652"/>
        <v>2062</v>
      </c>
      <c r="AC2106" t="str">
        <f t="shared" si="664"/>
        <v>ITM_M1234</v>
      </c>
      <c r="AD2106" s="136" t="str">
        <f>IF(ISNA(VLOOKUP(AA2106,Sheet2!J:J,1,0)),"//","")</f>
        <v>//</v>
      </c>
      <c r="AF2106" s="94" t="str">
        <f t="shared" si="665"/>
        <v>M.1234</v>
      </c>
      <c r="AG2106" t="b">
        <f t="shared" si="666"/>
        <v>1</v>
      </c>
    </row>
    <row r="2107" spans="1:33">
      <c r="A2107" s="50">
        <f t="shared" si="649"/>
        <v>2107</v>
      </c>
      <c r="B2107" s="49">
        <f t="shared" si="650"/>
        <v>2063</v>
      </c>
      <c r="C2107" s="53" t="s">
        <v>5303</v>
      </c>
      <c r="D2107" s="58" t="s">
        <v>5300</v>
      </c>
      <c r="E2107" s="58" t="s">
        <v>524</v>
      </c>
      <c r="F2107" s="58" t="s">
        <v>5290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4824</v>
      </c>
      <c r="M2107" s="57" t="s">
        <v>4881</v>
      </c>
      <c r="N2107" s="57"/>
      <c r="O2107" s="57"/>
      <c r="P2107" s="58" t="s">
        <v>5295</v>
      </c>
      <c r="Q2107" s="13"/>
      <c r="R2107"/>
      <c r="S2107" t="str">
        <f t="shared" si="667"/>
        <v>NOT EQUAL</v>
      </c>
      <c r="T2107" t="str">
        <f>IF(ISNA(VLOOKUP(AF2107,#REF!,1)),"//","")</f>
        <v/>
      </c>
      <c r="U2107"/>
      <c r="V2107" t="e">
        <f t="shared" si="639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51"/>
        <v>"F.14"</v>
      </c>
      <c r="AA2107" s="25" t="str">
        <f t="shared" si="663"/>
        <v>F.14</v>
      </c>
      <c r="AB2107" s="1">
        <f t="shared" si="652"/>
        <v>2063</v>
      </c>
      <c r="AC2107" t="str">
        <f t="shared" si="664"/>
        <v>ITM_F14</v>
      </c>
      <c r="AD2107" s="136" t="str">
        <f>IF(ISNA(VLOOKUP(AA2107,Sheet2!J:J,1,0)),"//","")</f>
        <v>//</v>
      </c>
      <c r="AF2107" s="94" t="str">
        <f t="shared" si="665"/>
        <v>F.14</v>
      </c>
      <c r="AG2107" t="b">
        <f t="shared" si="666"/>
        <v>1</v>
      </c>
    </row>
    <row r="2108" spans="1:33">
      <c r="A2108" s="50">
        <f t="shared" si="649"/>
        <v>2108</v>
      </c>
      <c r="B2108" s="49">
        <f t="shared" si="650"/>
        <v>2064</v>
      </c>
      <c r="C2108" s="53" t="s">
        <v>5303</v>
      </c>
      <c r="D2108" s="58" t="s">
        <v>5301</v>
      </c>
      <c r="E2108" s="58" t="s">
        <v>524</v>
      </c>
      <c r="F2108" s="58" t="s">
        <v>5291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4824</v>
      </c>
      <c r="M2108" s="57" t="s">
        <v>4881</v>
      </c>
      <c r="N2108" s="57"/>
      <c r="O2108" s="57"/>
      <c r="P2108" s="58" t="s">
        <v>5296</v>
      </c>
      <c r="Q2108" s="13"/>
      <c r="R2108"/>
      <c r="S2108" t="str">
        <f t="shared" si="667"/>
        <v>NOT EQUAL</v>
      </c>
      <c r="T2108" t="str">
        <f>IF(ISNA(VLOOKUP(AF2108,#REF!,1)),"//","")</f>
        <v/>
      </c>
      <c r="U2108"/>
      <c r="V2108" t="e">
        <f t="shared" si="639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51"/>
        <v>"M.14"</v>
      </c>
      <c r="AA2108" s="25" t="str">
        <f t="shared" si="663"/>
        <v>M.14</v>
      </c>
      <c r="AB2108" s="1">
        <f t="shared" si="652"/>
        <v>2064</v>
      </c>
      <c r="AC2108" t="str">
        <f t="shared" si="664"/>
        <v>ITM_M14</v>
      </c>
      <c r="AD2108" s="136" t="str">
        <f>IF(ISNA(VLOOKUP(AA2108,Sheet2!J:J,1,0)),"//","")</f>
        <v>//</v>
      </c>
      <c r="AF2108" s="94" t="str">
        <f t="shared" si="665"/>
        <v>M.14</v>
      </c>
      <c r="AG2108" t="b">
        <f t="shared" si="666"/>
        <v>1</v>
      </c>
    </row>
    <row r="2109" spans="1:33">
      <c r="A2109" s="50">
        <f t="shared" si="649"/>
        <v>2109</v>
      </c>
      <c r="B2109" s="49">
        <f t="shared" si="650"/>
        <v>2065</v>
      </c>
      <c r="C2109" s="53" t="s">
        <v>5303</v>
      </c>
      <c r="D2109" s="58" t="s">
        <v>5302</v>
      </c>
      <c r="E2109" s="58" t="s">
        <v>524</v>
      </c>
      <c r="F2109" s="58" t="s">
        <v>5292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4824</v>
      </c>
      <c r="M2109" s="57" t="s">
        <v>4881</v>
      </c>
      <c r="N2109" s="57"/>
      <c r="O2109" s="57"/>
      <c r="P2109" s="58" t="s">
        <v>5297</v>
      </c>
      <c r="Q2109" s="13"/>
      <c r="R2109"/>
      <c r="S2109" t="str">
        <f t="shared" si="667"/>
        <v>NOT EQUAL</v>
      </c>
      <c r="T2109" t="str">
        <f>IF(ISNA(VLOOKUP(AF2109,#REF!,1)),"//","")</f>
        <v/>
      </c>
      <c r="U2109"/>
      <c r="V2109" t="e">
        <f t="shared" si="639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51"/>
        <v>"F.124"</v>
      </c>
      <c r="AA2109" s="25" t="str">
        <f t="shared" si="663"/>
        <v>F.124</v>
      </c>
      <c r="AB2109" s="1">
        <f t="shared" si="652"/>
        <v>2065</v>
      </c>
      <c r="AC2109" t="str">
        <f t="shared" si="664"/>
        <v>ITM_F124</v>
      </c>
      <c r="AD2109" s="136" t="str">
        <f>IF(ISNA(VLOOKUP(AA2109,Sheet2!J:J,1,0)),"//","")</f>
        <v>//</v>
      </c>
      <c r="AF2109" s="94" t="str">
        <f t="shared" si="665"/>
        <v>F.124</v>
      </c>
      <c r="AG2109" t="b">
        <f t="shared" si="666"/>
        <v>1</v>
      </c>
    </row>
    <row r="2110" spans="1:33" s="17" customFormat="1">
      <c r="A2110" s="50">
        <f t="shared" si="649"/>
        <v>2110</v>
      </c>
      <c r="B2110" s="49">
        <f t="shared" si="650"/>
        <v>2066</v>
      </c>
      <c r="C2110" s="95" t="s">
        <v>3796</v>
      </c>
      <c r="D2110" s="95" t="s">
        <v>7</v>
      </c>
      <c r="E2110" s="115" t="str">
        <f t="shared" ref="E2110:E2112" si="668">CHAR(34)&amp;IF(B2110&lt;10,"000",IF(B2110&lt;100,"00",IF(B2110&lt;1000,"0","")))&amp;$B2110&amp;CHAR(34)</f>
        <v>"2066"</v>
      </c>
      <c r="F2110" s="96" t="str">
        <f t="shared" ref="F2110:F2112" si="669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4824</v>
      </c>
      <c r="M2110" s="17" t="s">
        <v>4883</v>
      </c>
      <c r="P2110" s="132" t="str">
        <f t="shared" ref="P2110:P2112" si="670">"MNU_"&amp;IF(B2110&lt;10,"000",IF(B2110&lt;100,"00",IF(B2110&lt;1000,"0","")))&amp;$B2110</f>
        <v>MNU_2066</v>
      </c>
      <c r="Q2110" s="16"/>
      <c r="S2110" s="17" t="str">
        <f t="shared" ref="S2110:S2112" si="671">IF(E2110=F2110,"","NOT EQUAL")</f>
        <v/>
      </c>
      <c r="T2110" s="17" t="str">
        <f>IF(ISNA(VLOOKUP(AF2110,#REF!,1)),"//","")</f>
        <v/>
      </c>
      <c r="V2110" t="e">
        <f t="shared" ref="V2110:V2112" si="672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3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4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5">B2110</f>
        <v>2066</v>
      </c>
      <c r="AC2110" t="str">
        <f t="shared" ref="AC2110:AC2112" si="676">P2110</f>
        <v>MNU_2066</v>
      </c>
      <c r="AD2110" s="136" t="str">
        <f>IF(ISNA(VLOOKUP(AA2110,Sheet2!J:J,1,0)),"//","")</f>
        <v/>
      </c>
      <c r="AF2110" s="94" t="str">
        <f t="shared" ref="AF2110:AF2112" si="677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8">AA2110=AF2110</f>
        <v>1</v>
      </c>
    </row>
    <row r="2111" spans="1:33" s="17" customFormat="1">
      <c r="A2111" s="50">
        <f t="shared" si="649"/>
        <v>2111</v>
      </c>
      <c r="B2111" s="49">
        <f t="shared" si="650"/>
        <v>2067</v>
      </c>
      <c r="C2111" s="95" t="s">
        <v>3796</v>
      </c>
      <c r="D2111" s="95" t="s">
        <v>7</v>
      </c>
      <c r="E2111" s="115" t="str">
        <f t="shared" si="668"/>
        <v>"2067"</v>
      </c>
      <c r="F2111" s="96" t="str">
        <f t="shared" si="669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4824</v>
      </c>
      <c r="M2111" s="17" t="s">
        <v>4883</v>
      </c>
      <c r="P2111" s="132" t="str">
        <f t="shared" si="670"/>
        <v>MNU_2067</v>
      </c>
      <c r="Q2111" s="16"/>
      <c r="S2111" s="17" t="str">
        <f t="shared" si="671"/>
        <v/>
      </c>
      <c r="T2111" s="17" t="str">
        <f>IF(ISNA(VLOOKUP(AF2111,#REF!,1)),"//","")</f>
        <v/>
      </c>
      <c r="V2111" t="e">
        <f t="shared" si="672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3"/>
        <v/>
      </c>
      <c r="AA2111" s="25" t="str">
        <f t="shared" si="674"/>
        <v/>
      </c>
      <c r="AB2111" s="1">
        <f t="shared" si="675"/>
        <v>2067</v>
      </c>
      <c r="AC2111" t="str">
        <f t="shared" si="676"/>
        <v>MNU_2067</v>
      </c>
      <c r="AD2111" s="136" t="str">
        <f>IF(ISNA(VLOOKUP(AA2111,Sheet2!J:J,1,0)),"//","")</f>
        <v/>
      </c>
      <c r="AF2111" s="94" t="str">
        <f t="shared" si="677"/>
        <v/>
      </c>
      <c r="AG2111" t="b">
        <f t="shared" si="678"/>
        <v>1</v>
      </c>
    </row>
    <row r="2112" spans="1:33" s="17" customFormat="1">
      <c r="A2112" s="50">
        <f t="shared" si="649"/>
        <v>2112</v>
      </c>
      <c r="B2112" s="49">
        <f t="shared" si="650"/>
        <v>2068</v>
      </c>
      <c r="C2112" s="95" t="s">
        <v>3796</v>
      </c>
      <c r="D2112" s="95" t="s">
        <v>7</v>
      </c>
      <c r="E2112" s="115" t="str">
        <f t="shared" si="668"/>
        <v>"2068"</v>
      </c>
      <c r="F2112" s="96" t="str">
        <f t="shared" si="669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4824</v>
      </c>
      <c r="M2112" s="17" t="s">
        <v>4883</v>
      </c>
      <c r="P2112" s="132" t="str">
        <f t="shared" si="670"/>
        <v>MNU_2068</v>
      </c>
      <c r="Q2112" s="16"/>
      <c r="S2112" s="17" t="str">
        <f t="shared" si="671"/>
        <v/>
      </c>
      <c r="T2112" s="17" t="str">
        <f>IF(ISNA(VLOOKUP(AF2112,#REF!,1)),"//","")</f>
        <v/>
      </c>
      <c r="V2112" t="e">
        <f t="shared" si="672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3"/>
        <v/>
      </c>
      <c r="AA2112" s="25" t="str">
        <f t="shared" si="674"/>
        <v/>
      </c>
      <c r="AB2112" s="1">
        <f t="shared" si="675"/>
        <v>2068</v>
      </c>
      <c r="AC2112" t="str">
        <f t="shared" si="676"/>
        <v>MNU_2068</v>
      </c>
      <c r="AD2112" s="136" t="str">
        <f>IF(ISNA(VLOOKUP(AA2112,Sheet2!J:J,1,0)),"//","")</f>
        <v/>
      </c>
      <c r="AF2112" s="94" t="str">
        <f t="shared" si="677"/>
        <v/>
      </c>
      <c r="AG2112" t="b">
        <f t="shared" si="678"/>
        <v>1</v>
      </c>
    </row>
    <row r="2113" spans="1:33" s="46" customFormat="1">
      <c r="A2113" s="50">
        <f t="shared" si="649"/>
        <v>2113</v>
      </c>
      <c r="B2113" s="49">
        <f t="shared" si="650"/>
        <v>2069</v>
      </c>
      <c r="C2113" s="86" t="s">
        <v>3797</v>
      </c>
      <c r="D2113" s="86" t="s">
        <v>4979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4824</v>
      </c>
      <c r="M2113" s="90" t="s">
        <v>4883</v>
      </c>
      <c r="N2113" s="90"/>
      <c r="O2113" s="90"/>
      <c r="P2113" s="89" t="s">
        <v>4850</v>
      </c>
      <c r="Q2113" s="89"/>
      <c r="T2113" s="46" t="str">
        <f>IF(ISNA(VLOOKUP(AF2113,#REF!,1)),"//","")</f>
        <v/>
      </c>
      <c r="V2113" t="e">
        <f t="shared" ref="V2113:V2116" si="679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6" si="680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81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2">B2113</f>
        <v>2069</v>
      </c>
      <c r="AC2113" t="str">
        <f t="shared" ref="AC2113:AC2116" si="683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4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5">AA2113=AF2113</f>
        <v>1</v>
      </c>
    </row>
    <row r="2114" spans="1:33" s="46" customFormat="1">
      <c r="A2114" s="50">
        <f t="shared" si="649"/>
        <v>2114</v>
      </c>
      <c r="B2114" s="49">
        <f t="shared" si="650"/>
        <v>2070</v>
      </c>
      <c r="C2114" s="86" t="s">
        <v>3797</v>
      </c>
      <c r="D2114" s="86" t="s">
        <v>4855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4824</v>
      </c>
      <c r="M2114" s="90" t="s">
        <v>4883</v>
      </c>
      <c r="N2114" s="90"/>
      <c r="O2114" s="90"/>
      <c r="P2114" s="89" t="s">
        <v>4855</v>
      </c>
      <c r="Q2114" s="89"/>
      <c r="T2114" s="46" t="str">
        <f>IF(ISNA(VLOOKUP(AF2114,#REF!,1)),"//","")</f>
        <v/>
      </c>
      <c r="V2114" t="e">
        <f t="shared" si="679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680"/>
        <v/>
      </c>
      <c r="AA2114" s="25" t="str">
        <f t="shared" si="681"/>
        <v/>
      </c>
      <c r="AB2114" s="1">
        <f t="shared" si="682"/>
        <v>2070</v>
      </c>
      <c r="AC2114" t="str">
        <f t="shared" si="683"/>
        <v>ITM_LN_SIGN</v>
      </c>
      <c r="AD2114" s="136" t="str">
        <f>IF(ISNA(VLOOKUP(AA2114,Sheet2!J:J,1,0)),"//","")</f>
        <v/>
      </c>
      <c r="AF2114" s="94" t="str">
        <f t="shared" si="684"/>
        <v/>
      </c>
      <c r="AG2114" t="b">
        <f t="shared" si="685"/>
        <v>1</v>
      </c>
    </row>
    <row r="2115" spans="1:33" s="46" customFormat="1">
      <c r="A2115" s="50">
        <f t="shared" si="649"/>
        <v>2115</v>
      </c>
      <c r="B2115" s="49">
        <f t="shared" si="650"/>
        <v>2071</v>
      </c>
      <c r="C2115" s="86" t="s">
        <v>3797</v>
      </c>
      <c r="D2115" s="86" t="s">
        <v>4851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4824</v>
      </c>
      <c r="M2115" s="90" t="s">
        <v>4883</v>
      </c>
      <c r="N2115" s="90"/>
      <c r="O2115" s="90"/>
      <c r="P2115" s="89" t="s">
        <v>4851</v>
      </c>
      <c r="Q2115" s="89"/>
      <c r="T2115" s="46" t="str">
        <f>IF(ISNA(VLOOKUP(AF2115,#REF!,1)),"//","")</f>
        <v/>
      </c>
      <c r="V2115" t="e">
        <f t="shared" si="679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680"/>
        <v/>
      </c>
      <c r="AA2115" s="25" t="str">
        <f t="shared" si="681"/>
        <v/>
      </c>
      <c r="AB2115" s="1">
        <f t="shared" si="682"/>
        <v>2071</v>
      </c>
      <c r="AC2115" t="str">
        <f t="shared" si="683"/>
        <v>ITM_SIN_SIGN</v>
      </c>
      <c r="AD2115" s="136" t="str">
        <f>IF(ISNA(VLOOKUP(AA2115,Sheet2!J:J,1,0)),"//","")</f>
        <v/>
      </c>
      <c r="AF2115" s="94" t="str">
        <f t="shared" si="684"/>
        <v/>
      </c>
      <c r="AG2115" t="b">
        <f t="shared" si="685"/>
        <v>1</v>
      </c>
    </row>
    <row r="2116" spans="1:33" s="46" customFormat="1">
      <c r="A2116" s="50">
        <f t="shared" si="649"/>
        <v>2116</v>
      </c>
      <c r="B2116" s="49">
        <f t="shared" si="650"/>
        <v>2072</v>
      </c>
      <c r="C2116" s="86" t="s">
        <v>3797</v>
      </c>
      <c r="D2116" s="86" t="s">
        <v>4852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4824</v>
      </c>
      <c r="M2116" s="90" t="s">
        <v>4883</v>
      </c>
      <c r="N2116" s="90"/>
      <c r="O2116" s="90"/>
      <c r="P2116" s="89" t="s">
        <v>4852</v>
      </c>
      <c r="Q2116" s="89"/>
      <c r="T2116" s="46" t="str">
        <f>IF(ISNA(VLOOKUP(AF2116,#REF!,1)),"//","")</f>
        <v/>
      </c>
      <c r="V2116" t="e">
        <f t="shared" si="679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680"/>
        <v/>
      </c>
      <c r="AA2116" s="25" t="str">
        <f t="shared" si="681"/>
        <v/>
      </c>
      <c r="AB2116" s="1">
        <f t="shared" si="682"/>
        <v>2072</v>
      </c>
      <c r="AC2116" t="str">
        <f t="shared" si="683"/>
        <v>ITM_COS_SIGN</v>
      </c>
      <c r="AD2116" s="136" t="str">
        <f>IF(ISNA(VLOOKUP(AA2116,Sheet2!J:J,1,0)),"//","")</f>
        <v/>
      </c>
      <c r="AF2116" s="94" t="str">
        <f t="shared" si="684"/>
        <v/>
      </c>
      <c r="AG2116" t="b">
        <f t="shared" si="685"/>
        <v>1</v>
      </c>
    </row>
    <row r="2117" spans="1:33" s="46" customFormat="1">
      <c r="A2117" s="50">
        <f t="shared" si="649"/>
        <v>2117</v>
      </c>
      <c r="B2117" s="49">
        <f t="shared" si="650"/>
        <v>2073</v>
      </c>
      <c r="C2117" s="86" t="s">
        <v>3797</v>
      </c>
      <c r="D2117" s="86" t="s">
        <v>4853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4824</v>
      </c>
      <c r="M2117" s="90" t="s">
        <v>4883</v>
      </c>
      <c r="N2117" s="90"/>
      <c r="O2117" s="90"/>
      <c r="P2117" s="89" t="s">
        <v>4853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ref="Z2117:Z2125" si="686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7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8">B2117</f>
        <v>2073</v>
      </c>
      <c r="AC2117" t="str">
        <f t="shared" ref="AC2117:AC2125" si="689">P2117</f>
        <v>ITM_TAN_SIGN</v>
      </c>
      <c r="AD2117" s="136" t="str">
        <f>IF(ISNA(VLOOKUP(AA2117,Sheet2!J:J,1,0)),"//","")</f>
        <v/>
      </c>
      <c r="AF2117" s="94" t="str">
        <f t="shared" ref="AF2117:AF2125" si="690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91">AA2117=AF2117</f>
        <v>1</v>
      </c>
    </row>
    <row r="2118" spans="1:33">
      <c r="A2118" s="50">
        <f t="shared" si="649"/>
        <v>2118</v>
      </c>
      <c r="B2118" s="49">
        <f t="shared" si="650"/>
        <v>2074</v>
      </c>
      <c r="C2118" s="53" t="s">
        <v>5307</v>
      </c>
      <c r="D2118" s="53" t="s">
        <v>7</v>
      </c>
      <c r="E2118" s="77" t="s">
        <v>5311</v>
      </c>
      <c r="F2118" s="77" t="s">
        <v>5311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3972</v>
      </c>
      <c r="L2118" s="57" t="s">
        <v>4824</v>
      </c>
      <c r="M2118" s="57" t="s">
        <v>4881</v>
      </c>
      <c r="N2118" s="57"/>
      <c r="O2118" s="57"/>
      <c r="P2118" s="56" t="s">
        <v>5315</v>
      </c>
      <c r="Q2118" s="13"/>
      <c r="R2118"/>
      <c r="S2118" t="str">
        <f t="shared" ref="S2118" si="692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2700</v>
      </c>
      <c r="X2118" s="59" t="s">
        <v>2253</v>
      </c>
      <c r="Y2118" s="59" t="s">
        <v>2253</v>
      </c>
      <c r="Z2118" s="25" t="str">
        <f t="shared" ref="Z2118" si="693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"MEDIAN"</v>
      </c>
      <c r="AA2118" s="25" t="str">
        <f t="shared" ref="AA2118" si="694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MEDIAN</v>
      </c>
      <c r="AB2118" s="1">
        <f t="shared" ref="AB2118" si="695">B2118</f>
        <v>2074</v>
      </c>
      <c r="AC2118" t="str">
        <f t="shared" ref="AC2118" si="696">P2118</f>
        <v>ITM_MEDIAN</v>
      </c>
      <c r="AD2118" s="136" t="str">
        <f>IF(ISNA(VLOOKUP(AA2118,Sheet2!J:J,1,0)),"//","")</f>
        <v>//</v>
      </c>
      <c r="AF2118" s="94" t="str">
        <f t="shared" ref="AF2118" si="697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MEDIAN</v>
      </c>
      <c r="AG2118" t="b">
        <f t="shared" ref="AG2118" si="698">AA2118=AF2118</f>
        <v>1</v>
      </c>
    </row>
    <row r="2119" spans="1:33">
      <c r="A2119" s="50">
        <f t="shared" si="649"/>
        <v>2119</v>
      </c>
      <c r="B2119" s="49">
        <f t="shared" si="650"/>
        <v>2075</v>
      </c>
      <c r="C2119" s="53" t="s">
        <v>5327</v>
      </c>
      <c r="D2119" s="53" t="s">
        <v>7</v>
      </c>
      <c r="E2119" s="77" t="s">
        <v>5325</v>
      </c>
      <c r="F2119" s="77" t="s">
        <v>5325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3972</v>
      </c>
      <c r="L2119" s="57" t="s">
        <v>4824</v>
      </c>
      <c r="M2119" s="57" t="s">
        <v>4881</v>
      </c>
      <c r="N2119" s="57"/>
      <c r="O2119" s="57"/>
      <c r="P2119" s="56" t="s">
        <v>5323</v>
      </c>
      <c r="Q2119" s="13"/>
      <c r="R2119"/>
      <c r="S2119" t="str">
        <f t="shared" ref="S2119" si="699">IF(E2119=F2119,"","NOT EQUAL")</f>
        <v/>
      </c>
      <c r="T2119" t="str">
        <f>IF(ISNA(VLOOKUP(AF2119,#REF!,1)),"//","")</f>
        <v/>
      </c>
      <c r="U2119"/>
      <c r="V2119" t="e">
        <f t="shared" ref="V2119" si="700">IF(AA2119&lt;&gt;"",V2116+1,V2116)</f>
        <v>#REF!</v>
      </c>
      <c r="W2119" s="81" t="s">
        <v>2700</v>
      </c>
      <c r="X2119" s="59" t="s">
        <v>2253</v>
      </c>
      <c r="Y2119" s="59" t="s">
        <v>2253</v>
      </c>
      <c r="Z2119" s="25" t="str">
        <f t="shared" ref="Z2119" si="701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"Q" STD_SUB_1</v>
      </c>
      <c r="AA2119" s="25" t="str">
        <f t="shared" ref="AA2119" si="702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Q1</v>
      </c>
      <c r="AB2119" s="1">
        <f t="shared" ref="AB2119" si="703">B2119</f>
        <v>2075</v>
      </c>
      <c r="AC2119" t="str">
        <f t="shared" ref="AC2119" si="704">P2119</f>
        <v>ITM_LOWER_QUARTILE</v>
      </c>
      <c r="AD2119" s="136" t="str">
        <f>IF(ISNA(VLOOKUP(AA2119,Sheet2!J:J,1,0)),"//","")</f>
        <v>//</v>
      </c>
      <c r="AF2119" s="94" t="str">
        <f t="shared" ref="AF2119" si="705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Q1</v>
      </c>
      <c r="AG2119" t="b">
        <f t="shared" ref="AG2119" si="706">AA2119=AF2119</f>
        <v>1</v>
      </c>
    </row>
    <row r="2120" spans="1:33">
      <c r="A2120" s="50">
        <f t="shared" si="649"/>
        <v>2120</v>
      </c>
      <c r="B2120" s="49">
        <f t="shared" si="650"/>
        <v>2076</v>
      </c>
      <c r="C2120" s="53" t="s">
        <v>5328</v>
      </c>
      <c r="D2120" s="53" t="s">
        <v>7</v>
      </c>
      <c r="E2120" s="77" t="s">
        <v>5326</v>
      </c>
      <c r="F2120" s="77" t="s">
        <v>5326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3972</v>
      </c>
      <c r="L2120" s="57" t="s">
        <v>4824</v>
      </c>
      <c r="M2120" s="57" t="s">
        <v>4881</v>
      </c>
      <c r="N2120" s="57"/>
      <c r="O2120" s="57"/>
      <c r="P2120" s="56" t="s">
        <v>5324</v>
      </c>
      <c r="Q2120" s="13"/>
      <c r="R2120"/>
      <c r="S2120" t="str">
        <f t="shared" ref="S2120:S2125" si="707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2700</v>
      </c>
      <c r="X2120" s="59" t="s">
        <v>2253</v>
      </c>
      <c r="Y2120" s="59" t="s">
        <v>2253</v>
      </c>
      <c r="Z2120" s="25" t="str">
        <f t="shared" si="686"/>
        <v>"Q" STD_SUB_3</v>
      </c>
      <c r="AA2120" s="25" t="str">
        <f t="shared" si="687"/>
        <v>Q3</v>
      </c>
      <c r="AB2120" s="1">
        <f t="shared" si="688"/>
        <v>2076</v>
      </c>
      <c r="AC2120" t="str">
        <f t="shared" si="689"/>
        <v>ITM_UPPER_QUARTILE</v>
      </c>
      <c r="AD2120" s="136" t="str">
        <f>IF(ISNA(VLOOKUP(AA2120,Sheet2!J:J,1,0)),"//","")</f>
        <v>//</v>
      </c>
      <c r="AF2120" s="94" t="str">
        <f t="shared" si="690"/>
        <v>Q3</v>
      </c>
      <c r="AG2120" t="b">
        <f t="shared" si="691"/>
        <v>1</v>
      </c>
    </row>
    <row r="2121" spans="1:33">
      <c r="A2121" s="50">
        <f t="shared" si="649"/>
        <v>2121</v>
      </c>
      <c r="B2121" s="49">
        <f t="shared" si="650"/>
        <v>2077</v>
      </c>
      <c r="C2121" s="53" t="s">
        <v>5308</v>
      </c>
      <c r="D2121" s="53" t="s">
        <v>7</v>
      </c>
      <c r="E2121" s="77" t="s">
        <v>5312</v>
      </c>
      <c r="F2121" s="77" t="s">
        <v>5312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3972</v>
      </c>
      <c r="L2121" s="57" t="s">
        <v>4824</v>
      </c>
      <c r="M2121" s="57" t="s">
        <v>4881</v>
      </c>
      <c r="N2121" s="57"/>
      <c r="O2121" s="57"/>
      <c r="P2121" s="56" t="s">
        <v>5316</v>
      </c>
      <c r="Q2121" s="13"/>
      <c r="R2121"/>
      <c r="S2121" t="str">
        <f t="shared" si="707"/>
        <v/>
      </c>
      <c r="T2121" t="str">
        <f>IF(ISNA(VLOOKUP(AF2121,#REF!,1)),"//","")</f>
        <v/>
      </c>
      <c r="U2121"/>
      <c r="V2121" t="e">
        <f t="shared" ref="V2121:V2125" si="708">IF(AA2121&lt;&gt;"",V2120+1,V2120)</f>
        <v>#REF!</v>
      </c>
      <c r="W2121" s="81" t="s">
        <v>2700</v>
      </c>
      <c r="X2121" s="59" t="s">
        <v>2253</v>
      </c>
      <c r="Y2121" s="59" t="s">
        <v>2253</v>
      </c>
      <c r="Z2121" s="25" t="str">
        <f t="shared" si="686"/>
        <v>"MAD"</v>
      </c>
      <c r="AA2121" s="25" t="str">
        <f t="shared" si="687"/>
        <v>MAD</v>
      </c>
      <c r="AB2121" s="1">
        <f t="shared" si="688"/>
        <v>2077</v>
      </c>
      <c r="AC2121" t="str">
        <f t="shared" si="689"/>
        <v>ITM_MAD</v>
      </c>
      <c r="AD2121" s="136" t="str">
        <f>IF(ISNA(VLOOKUP(AA2121,Sheet2!J:J,1,0)),"//","")</f>
        <v>//</v>
      </c>
      <c r="AF2121" s="94" t="str">
        <f t="shared" si="690"/>
        <v>MAD</v>
      </c>
      <c r="AG2121" t="b">
        <f t="shared" si="691"/>
        <v>1</v>
      </c>
    </row>
    <row r="2122" spans="1:33">
      <c r="A2122" s="50">
        <f t="shared" si="649"/>
        <v>2122</v>
      </c>
      <c r="B2122" s="49">
        <f t="shared" si="650"/>
        <v>2078</v>
      </c>
      <c r="C2122" s="53" t="s">
        <v>5309</v>
      </c>
      <c r="D2122" s="53" t="s">
        <v>7</v>
      </c>
      <c r="E2122" s="77" t="s">
        <v>5313</v>
      </c>
      <c r="F2122" s="77" t="s">
        <v>5313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3972</v>
      </c>
      <c r="L2122" s="57" t="s">
        <v>4824</v>
      </c>
      <c r="M2122" s="57" t="s">
        <v>4881</v>
      </c>
      <c r="N2122" s="57"/>
      <c r="O2122" s="57"/>
      <c r="P2122" s="56" t="s">
        <v>5317</v>
      </c>
      <c r="Q2122" s="13"/>
      <c r="R2122"/>
      <c r="S2122" t="str">
        <f t="shared" si="707"/>
        <v/>
      </c>
      <c r="T2122" t="str">
        <f>IF(ISNA(VLOOKUP(AF2122,#REF!,1)),"//","")</f>
        <v/>
      </c>
      <c r="U2122"/>
      <c r="V2122" t="e">
        <f t="shared" si="708"/>
        <v>#REF!</v>
      </c>
      <c r="W2122" s="81" t="s">
        <v>2700</v>
      </c>
      <c r="X2122" s="59" t="s">
        <v>2253</v>
      </c>
      <c r="Y2122" s="59" t="s">
        <v>2253</v>
      </c>
      <c r="Z2122" s="25" t="str">
        <f t="shared" si="686"/>
        <v>"IQR"</v>
      </c>
      <c r="AA2122" s="25" t="str">
        <f t="shared" si="687"/>
        <v>IQR</v>
      </c>
      <c r="AB2122" s="1">
        <f t="shared" si="688"/>
        <v>2078</v>
      </c>
      <c r="AC2122" t="str">
        <f t="shared" si="689"/>
        <v>ITM_IQR</v>
      </c>
      <c r="AD2122" s="136" t="str">
        <f>IF(ISNA(VLOOKUP(AA2122,Sheet2!J:J,1,0)),"//","")</f>
        <v>//</v>
      </c>
      <c r="AF2122" s="94" t="str">
        <f t="shared" si="690"/>
        <v>IQR</v>
      </c>
      <c r="AG2122" t="b">
        <f t="shared" si="691"/>
        <v>1</v>
      </c>
    </row>
    <row r="2123" spans="1:33">
      <c r="A2123" s="50">
        <f t="shared" si="649"/>
        <v>2123</v>
      </c>
      <c r="B2123" s="49">
        <f t="shared" si="650"/>
        <v>2079</v>
      </c>
      <c r="C2123" s="53" t="s">
        <v>5310</v>
      </c>
      <c r="D2123" s="53" t="s">
        <v>7</v>
      </c>
      <c r="E2123" s="77" t="s">
        <v>5314</v>
      </c>
      <c r="F2123" s="77" t="s">
        <v>5314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3972</v>
      </c>
      <c r="L2123" s="57" t="s">
        <v>4824</v>
      </c>
      <c r="M2123" s="57" t="s">
        <v>4881</v>
      </c>
      <c r="N2123" s="57"/>
      <c r="O2123" s="57"/>
      <c r="P2123" s="56" t="s">
        <v>5318</v>
      </c>
      <c r="Q2123" s="13"/>
      <c r="R2123"/>
      <c r="S2123" t="str">
        <f t="shared" si="707"/>
        <v/>
      </c>
      <c r="T2123" t="str">
        <f>IF(ISNA(VLOOKUP(AF2123,#REF!,1)),"//","")</f>
        <v/>
      </c>
      <c r="U2123"/>
      <c r="V2123" t="e">
        <f t="shared" si="708"/>
        <v>#REF!</v>
      </c>
      <c r="W2123" s="81" t="s">
        <v>2700</v>
      </c>
      <c r="X2123" s="59" t="s">
        <v>2253</v>
      </c>
      <c r="Y2123" s="59" t="s">
        <v>2253</v>
      </c>
      <c r="Z2123" s="25" t="str">
        <f t="shared" si="686"/>
        <v>STD_SIGMA "RANGE"</v>
      </c>
      <c r="AA2123" s="25" t="str">
        <f t="shared" si="687"/>
        <v>SUMRANGE</v>
      </c>
      <c r="AB2123" s="1">
        <f t="shared" si="688"/>
        <v>2079</v>
      </c>
      <c r="AC2123" t="str">
        <f t="shared" si="689"/>
        <v>ITM_SIGMARANGE</v>
      </c>
      <c r="AD2123" s="136" t="str">
        <f>IF(ISNA(VLOOKUP(AA2123,Sheet2!J:J,1,0)),"//","")</f>
        <v>//</v>
      </c>
      <c r="AF2123" s="94" t="str">
        <f t="shared" si="690"/>
        <v>SUMRANGE</v>
      </c>
      <c r="AG2123" t="b">
        <f t="shared" si="691"/>
        <v>1</v>
      </c>
    </row>
    <row r="2124" spans="1:33">
      <c r="A2124" s="50">
        <f t="shared" si="649"/>
        <v>2124</v>
      </c>
      <c r="B2124" s="49">
        <f t="shared" si="650"/>
        <v>2080</v>
      </c>
      <c r="C2124" s="53" t="s">
        <v>3796</v>
      </c>
      <c r="D2124" s="53" t="s">
        <v>7</v>
      </c>
      <c r="E2124" s="56" t="s">
        <v>5329</v>
      </c>
      <c r="F2124" s="56" t="s">
        <v>5329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3810</v>
      </c>
      <c r="L2124" s="57" t="s">
        <v>4824</v>
      </c>
      <c r="M2124" s="57" t="s">
        <v>4883</v>
      </c>
      <c r="N2124" s="57"/>
      <c r="O2124" s="57"/>
      <c r="P2124" s="56" t="s">
        <v>5331</v>
      </c>
      <c r="Q2124" s="13"/>
      <c r="R2124"/>
      <c r="S2124" t="str">
        <f t="shared" si="707"/>
        <v/>
      </c>
      <c r="T2124" t="str">
        <f>IF(ISNA(VLOOKUP(AF2124,#REF!,1)),"//","")</f>
        <v/>
      </c>
      <c r="U2124"/>
      <c r="V2124" t="e">
        <f t="shared" si="708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6"/>
        <v/>
      </c>
      <c r="AA2124" s="25" t="str">
        <f t="shared" si="687"/>
        <v/>
      </c>
      <c r="AB2124" s="1">
        <f t="shared" si="688"/>
        <v>2080</v>
      </c>
      <c r="AC2124" t="str">
        <f t="shared" si="689"/>
        <v>MNU_REGR</v>
      </c>
      <c r="AD2124" s="136" t="str">
        <f>IF(ISNA(VLOOKUP(AA2124,Sheet2!J:J,1,0)),"//","")</f>
        <v/>
      </c>
      <c r="AF2124" s="94" t="str">
        <f t="shared" si="690"/>
        <v/>
      </c>
      <c r="AG2124" t="b">
        <f t="shared" si="691"/>
        <v>1</v>
      </c>
    </row>
    <row r="2125" spans="1:33">
      <c r="A2125" s="50">
        <f t="shared" si="649"/>
        <v>2125</v>
      </c>
      <c r="B2125" s="49">
        <f t="shared" si="650"/>
        <v>2081</v>
      </c>
      <c r="C2125" s="53" t="s">
        <v>3796</v>
      </c>
      <c r="D2125" s="53" t="s">
        <v>7</v>
      </c>
      <c r="E2125" s="56" t="s">
        <v>5330</v>
      </c>
      <c r="F2125" s="56" t="s">
        <v>5330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3810</v>
      </c>
      <c r="L2125" s="57" t="s">
        <v>4824</v>
      </c>
      <c r="M2125" s="57" t="s">
        <v>4883</v>
      </c>
      <c r="N2125" s="57"/>
      <c r="O2125" s="57"/>
      <c r="P2125" s="56" t="s">
        <v>5332</v>
      </c>
      <c r="Q2125" s="13"/>
      <c r="R2125"/>
      <c r="S2125" t="str">
        <f t="shared" si="707"/>
        <v/>
      </c>
      <c r="T2125" t="str">
        <f>IF(ISNA(VLOOKUP(AF2125,#REF!,1)),"//","")</f>
        <v/>
      </c>
      <c r="U2125"/>
      <c r="V2125" t="e">
        <f t="shared" si="708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6"/>
        <v/>
      </c>
      <c r="AA2125" s="25" t="str">
        <f t="shared" si="687"/>
        <v/>
      </c>
      <c r="AB2125" s="1">
        <f t="shared" si="688"/>
        <v>2081</v>
      </c>
      <c r="AC2125" t="str">
        <f t="shared" si="689"/>
        <v>MNU_MODEL</v>
      </c>
      <c r="AD2125" s="136" t="str">
        <f>IF(ISNA(VLOOKUP(AA2125,Sheet2!J:J,1,0)),"//","")</f>
        <v/>
      </c>
      <c r="AF2125" s="94" t="str">
        <f t="shared" si="690"/>
        <v/>
      </c>
      <c r="AG2125" t="b">
        <f t="shared" si="691"/>
        <v>1</v>
      </c>
    </row>
    <row r="2126" spans="1:33" s="46" customFormat="1">
      <c r="A2126" s="50"/>
      <c r="B2126" s="49"/>
      <c r="C2126" s="86"/>
      <c r="D2126" s="86"/>
      <c r="E2126" s="87"/>
      <c r="F2126" s="87"/>
      <c r="G2126" s="93"/>
      <c r="H2126" s="93"/>
      <c r="I2126" s="151"/>
      <c r="J2126" s="87"/>
      <c r="K2126" s="90"/>
      <c r="L2126" s="90"/>
      <c r="M2126" s="90"/>
      <c r="N2126" s="90"/>
      <c r="O2126" s="90"/>
      <c r="P2126" s="89"/>
      <c r="Q2126" s="89"/>
      <c r="V2126"/>
      <c r="W2126" s="81"/>
      <c r="X2126" s="59"/>
      <c r="Y2126" s="59"/>
      <c r="Z2126" s="25"/>
      <c r="AA2126" s="25"/>
      <c r="AB2126" s="1"/>
      <c r="AC2126"/>
      <c r="AD2126" s="136"/>
      <c r="AF2126" s="94"/>
      <c r="AG2126"/>
    </row>
    <row r="2127" spans="1:33" s="46" customFormat="1">
      <c r="A2127" s="50"/>
      <c r="B2127" s="49"/>
      <c r="C2127" s="86"/>
      <c r="D2127" s="86"/>
      <c r="E2127" s="87"/>
      <c r="F2127" s="87"/>
      <c r="G2127" s="93"/>
      <c r="H2127" s="93"/>
      <c r="I2127" s="151"/>
      <c r="J2127" s="87"/>
      <c r="K2127" s="90"/>
      <c r="L2127" s="90"/>
      <c r="M2127" s="90"/>
      <c r="N2127" s="90"/>
      <c r="O2127" s="90"/>
      <c r="P2127" s="89"/>
      <c r="Q2127" s="89"/>
      <c r="V2127"/>
      <c r="W2127" s="81"/>
      <c r="X2127" s="59"/>
      <c r="Y2127" s="59"/>
      <c r="Z2127" s="25"/>
      <c r="AA2127" s="25"/>
      <c r="AB2127" s="1"/>
      <c r="AC2127"/>
      <c r="AD2127" s="136"/>
      <c r="AF2127" s="94"/>
      <c r="AG2127"/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5"/>
        <v/>
      </c>
      <c r="AB2130" s="1">
        <f>B2130</f>
        <v>0</v>
      </c>
      <c r="AC2130">
        <f t="shared" si="636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5"/>
        <v/>
      </c>
      <c r="AB2131" s="1">
        <f>B2131</f>
        <v>0</v>
      </c>
      <c r="AC2131">
        <f t="shared" si="636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53" priority="3715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533 N1439 J1439:L1439">
    <cfRule type="containsText" dxfId="1552" priority="3713" operator="containsText" text="DISABLED">
      <formula>NOT(ISERROR(SEARCH("DISABLED",J1)))</formula>
    </cfRule>
    <cfRule type="containsText" dxfId="1551" priority="3714" operator="containsText" text="ENABLED">
      <formula>NOT(ISERROR(SEARCH("ENABLED",J1)))</formula>
    </cfRule>
  </conditionalFormatting>
  <conditionalFormatting sqref="J3:J4">
    <cfRule type="containsText" dxfId="1550" priority="3711" operator="containsText" text="DISABLED">
      <formula>NOT(ISERROR(SEARCH("DISABLED",J3)))</formula>
    </cfRule>
    <cfRule type="containsText" dxfId="1549" priority="3712" operator="containsText" text="ENABLED">
      <formula>NOT(ISERROR(SEARCH("ENABLED",J3)))</formula>
    </cfRule>
  </conditionalFormatting>
  <conditionalFormatting sqref="R2:S2 U2:Y2">
    <cfRule type="cellIs" dxfId="1548" priority="3709" operator="greaterThan">
      <formula>0</formula>
    </cfRule>
  </conditionalFormatting>
  <conditionalFormatting sqref="Z2132:Z1048576">
    <cfRule type="cellIs" dxfId="1547" priority="3708" operator="greaterThan">
      <formula>0</formula>
    </cfRule>
  </conditionalFormatting>
  <conditionalFormatting sqref="AA2">
    <cfRule type="cellIs" dxfId="1546" priority="3706" operator="greaterThan">
      <formula>0</formula>
    </cfRule>
  </conditionalFormatting>
  <conditionalFormatting sqref="J2009">
    <cfRule type="containsText" dxfId="1545" priority="3696" operator="containsText" text="DISABLED">
      <formula>NOT(ISERROR(SEARCH("DISABLED",J2009)))</formula>
    </cfRule>
    <cfRule type="containsText" dxfId="1544" priority="3697" operator="containsText" text="ENABLED">
      <formula>NOT(ISERROR(SEARCH("ENABLED",J2009)))</formula>
    </cfRule>
  </conditionalFormatting>
  <conditionalFormatting sqref="J2010">
    <cfRule type="containsText" dxfId="1543" priority="3682" operator="containsText" text="DISABLED">
      <formula>NOT(ISERROR(SEARCH("DISABLED",J2010)))</formula>
    </cfRule>
    <cfRule type="containsText" dxfId="1542" priority="3683" operator="containsText" text="ENABLED">
      <formula>NOT(ISERROR(SEARCH("ENABLED",J2010)))</formula>
    </cfRule>
  </conditionalFormatting>
  <conditionalFormatting sqref="J2011">
    <cfRule type="containsText" dxfId="1541" priority="3680" operator="containsText" text="DISABLED">
      <formula>NOT(ISERROR(SEARCH("DISABLED",J2011)))</formula>
    </cfRule>
    <cfRule type="containsText" dxfId="1540" priority="3681" operator="containsText" text="ENABLED">
      <formula>NOT(ISERROR(SEARCH("ENABLED",J2011)))</formula>
    </cfRule>
  </conditionalFormatting>
  <conditionalFormatting sqref="J2013:J2019">
    <cfRule type="containsText" dxfId="1539" priority="3672" operator="containsText" text="DISABLED">
      <formula>NOT(ISERROR(SEARCH("DISABLED",J2013)))</formula>
    </cfRule>
    <cfRule type="containsText" dxfId="1538" priority="3673" operator="containsText" text="ENABLED">
      <formula>NOT(ISERROR(SEARCH("ENABLED",J2013)))</formula>
    </cfRule>
  </conditionalFormatting>
  <conditionalFormatting sqref="J2020">
    <cfRule type="containsText" dxfId="1537" priority="3670" operator="containsText" text="DISABLED">
      <formula>NOT(ISERROR(SEARCH("DISABLED",J2020)))</formula>
    </cfRule>
    <cfRule type="containsText" dxfId="1536" priority="3671" operator="containsText" text="ENABLED">
      <formula>NOT(ISERROR(SEARCH("ENABLED",J2020)))</formula>
    </cfRule>
  </conditionalFormatting>
  <conditionalFormatting sqref="J2022">
    <cfRule type="containsText" dxfId="1535" priority="3664" operator="containsText" text="DISABLED">
      <formula>NOT(ISERROR(SEARCH("DISABLED",J2022)))</formula>
    </cfRule>
    <cfRule type="containsText" dxfId="1534" priority="3665" operator="containsText" text="ENABLED">
      <formula>NOT(ISERROR(SEARCH("ENABLED",J2022)))</formula>
    </cfRule>
  </conditionalFormatting>
  <conditionalFormatting sqref="J2023:J2025">
    <cfRule type="containsText" dxfId="1533" priority="3662" operator="containsText" text="DISABLED">
      <formula>NOT(ISERROR(SEARCH("DISABLED",J2023)))</formula>
    </cfRule>
    <cfRule type="containsText" dxfId="1532" priority="3663" operator="containsText" text="ENABLED">
      <formula>NOT(ISERROR(SEARCH("ENABLED",J2023)))</formula>
    </cfRule>
  </conditionalFormatting>
  <conditionalFormatting sqref="J2026">
    <cfRule type="containsText" dxfId="1531" priority="3660" operator="containsText" text="DISABLED">
      <formula>NOT(ISERROR(SEARCH("DISABLED",J2026)))</formula>
    </cfRule>
    <cfRule type="containsText" dxfId="1530" priority="3661" operator="containsText" text="ENABLED">
      <formula>NOT(ISERROR(SEARCH("ENABLED",J2026)))</formula>
    </cfRule>
  </conditionalFormatting>
  <conditionalFormatting sqref="J863:J864">
    <cfRule type="containsText" dxfId="1529" priority="3648" operator="containsText" text="DISABLED">
      <formula>NOT(ISERROR(SEARCH("DISABLED",J863)))</formula>
    </cfRule>
    <cfRule type="containsText" dxfId="1528" priority="3649" operator="containsText" text="ENABLED">
      <formula>NOT(ISERROR(SEARCH("ENABLED",J863)))</formula>
    </cfRule>
  </conditionalFormatting>
  <conditionalFormatting sqref="J81">
    <cfRule type="containsText" dxfId="1527" priority="3634" operator="containsText" text="DISABLED">
      <formula>NOT(ISERROR(SEARCH("DISABLED",J81)))</formula>
    </cfRule>
    <cfRule type="containsText" dxfId="1526" priority="3635" operator="containsText" text="ENABLED">
      <formula>NOT(ISERROR(SEARCH("ENABLED",J81)))</formula>
    </cfRule>
  </conditionalFormatting>
  <conditionalFormatting sqref="J103">
    <cfRule type="containsText" dxfId="1525" priority="3630" operator="containsText" text="DISABLED">
      <formula>NOT(ISERROR(SEARCH("DISABLED",J103)))</formula>
    </cfRule>
    <cfRule type="containsText" dxfId="1524" priority="3631" operator="containsText" text="ENABLED">
      <formula>NOT(ISERROR(SEARCH("ENABLED",J103)))</formula>
    </cfRule>
  </conditionalFormatting>
  <conditionalFormatting sqref="J155">
    <cfRule type="containsText" dxfId="1523" priority="3622" operator="containsText" text="DISABLED">
      <formula>NOT(ISERROR(SEARCH("DISABLED",J155)))</formula>
    </cfRule>
    <cfRule type="containsText" dxfId="1522" priority="3623" operator="containsText" text="ENABLED">
      <formula>NOT(ISERROR(SEARCH("ENABLED",J155)))</formula>
    </cfRule>
  </conditionalFormatting>
  <conditionalFormatting sqref="J263">
    <cfRule type="containsText" dxfId="1521" priority="3620" operator="containsText" text="DISABLED">
      <formula>NOT(ISERROR(SEARCH("DISABLED",J263)))</formula>
    </cfRule>
    <cfRule type="containsText" dxfId="1520" priority="3621" operator="containsText" text="ENABLED">
      <formula>NOT(ISERROR(SEARCH("ENABLED",J263)))</formula>
    </cfRule>
  </conditionalFormatting>
  <conditionalFormatting sqref="J573">
    <cfRule type="containsText" dxfId="1519" priority="3594" operator="containsText" text="DISABLED">
      <formula>NOT(ISERROR(SEARCH("DISABLED",J573)))</formula>
    </cfRule>
    <cfRule type="containsText" dxfId="1518" priority="3595" operator="containsText" text="ENABLED">
      <formula>NOT(ISERROR(SEARCH("ENABLED",J573)))</formula>
    </cfRule>
  </conditionalFormatting>
  <conditionalFormatting sqref="J613">
    <cfRule type="containsText" dxfId="1517" priority="3590" operator="containsText" text="DISABLED">
      <formula>NOT(ISERROR(SEARCH("DISABLED",J613)))</formula>
    </cfRule>
    <cfRule type="containsText" dxfId="1516" priority="3591" operator="containsText" text="ENABLED">
      <formula>NOT(ISERROR(SEARCH("ENABLED",J613)))</formula>
    </cfRule>
  </conditionalFormatting>
  <conditionalFormatting sqref="J653">
    <cfRule type="containsText" dxfId="1515" priority="3588" operator="containsText" text="DISABLED">
      <formula>NOT(ISERROR(SEARCH("DISABLED",J653)))</formula>
    </cfRule>
    <cfRule type="containsText" dxfId="1514" priority="3589" operator="containsText" text="ENABLED">
      <formula>NOT(ISERROR(SEARCH("ENABLED",J653)))</formula>
    </cfRule>
  </conditionalFormatting>
  <conditionalFormatting sqref="J977">
    <cfRule type="containsText" dxfId="1513" priority="3584" operator="containsText" text="DISABLED">
      <formula>NOT(ISERROR(SEARCH("DISABLED",J977)))</formula>
    </cfRule>
    <cfRule type="containsText" dxfId="1512" priority="3585" operator="containsText" text="ENABLED">
      <formula>NOT(ISERROR(SEARCH("ENABLED",J977)))</formula>
    </cfRule>
  </conditionalFormatting>
  <conditionalFormatting sqref="J805:J807">
    <cfRule type="containsText" dxfId="1511" priority="3564" operator="containsText" text="DISABLED">
      <formula>NOT(ISERROR(SEARCH("DISABLED",J805)))</formula>
    </cfRule>
    <cfRule type="containsText" dxfId="1510" priority="3565" operator="containsText" text="ENABLED">
      <formula>NOT(ISERROR(SEARCH("ENABLED",J805)))</formula>
    </cfRule>
  </conditionalFormatting>
  <conditionalFormatting sqref="J101:J102">
    <cfRule type="containsText" dxfId="1509" priority="3538" operator="containsText" text="DISABLED">
      <formula>NOT(ISERROR(SEARCH("DISABLED",J101)))</formula>
    </cfRule>
    <cfRule type="containsText" dxfId="1508" priority="3539" operator="containsText" text="ENABLED">
      <formula>NOT(ISERROR(SEARCH("ENABLED",J101)))</formula>
    </cfRule>
  </conditionalFormatting>
  <conditionalFormatting sqref="J2021">
    <cfRule type="containsText" dxfId="1507" priority="3532" operator="containsText" text="DISABLED">
      <formula>NOT(ISERROR(SEARCH("DISABLED",J2021)))</formula>
    </cfRule>
    <cfRule type="containsText" dxfId="1506" priority="3533" operator="containsText" text="ENABLED">
      <formula>NOT(ISERROR(SEARCH("ENABLED",J2021)))</formula>
    </cfRule>
  </conditionalFormatting>
  <conditionalFormatting sqref="J114">
    <cfRule type="containsText" dxfId="1505" priority="3530" operator="containsText" text="DISABLED">
      <formula>NOT(ISERROR(SEARCH("DISABLED",J114)))</formula>
    </cfRule>
    <cfRule type="containsText" dxfId="1504" priority="3531" operator="containsText" text="ENABLED">
      <formula>NOT(ISERROR(SEARCH("ENABLED",J114)))</formula>
    </cfRule>
  </conditionalFormatting>
  <conditionalFormatting sqref="J181">
    <cfRule type="containsText" dxfId="1503" priority="3528" operator="containsText" text="DISABLED">
      <formula>NOT(ISERROR(SEARCH("DISABLED",J181)))</formula>
    </cfRule>
    <cfRule type="containsText" dxfId="1502" priority="3529" operator="containsText" text="ENABLED">
      <formula>NOT(ISERROR(SEARCH("ENABLED",J181)))</formula>
    </cfRule>
  </conditionalFormatting>
  <conditionalFormatting sqref="J642">
    <cfRule type="containsText" dxfId="1501" priority="3524" operator="containsText" text="DISABLED">
      <formula>NOT(ISERROR(SEARCH("DISABLED",J642)))</formula>
    </cfRule>
    <cfRule type="containsText" dxfId="1500" priority="3525" operator="containsText" text="ENABLED">
      <formula>NOT(ISERROR(SEARCH("ENABLED",J642)))</formula>
    </cfRule>
  </conditionalFormatting>
  <conditionalFormatting sqref="J347:J348">
    <cfRule type="containsText" dxfId="1499" priority="3516" operator="containsText" text="DISABLED">
      <formula>NOT(ISERROR(SEARCH("DISABLED",J347)))</formula>
    </cfRule>
    <cfRule type="containsText" dxfId="1498" priority="3517" operator="containsText" text="ENABLED">
      <formula>NOT(ISERROR(SEARCH("ENABLED",J347)))</formula>
    </cfRule>
  </conditionalFormatting>
  <conditionalFormatting sqref="J421">
    <cfRule type="containsText" dxfId="1497" priority="3514" operator="containsText" text="DISABLED">
      <formula>NOT(ISERROR(SEARCH("DISABLED",J421)))</formula>
    </cfRule>
    <cfRule type="containsText" dxfId="1496" priority="3515" operator="containsText" text="ENABLED">
      <formula>NOT(ISERROR(SEARCH("ENABLED",J421)))</formula>
    </cfRule>
  </conditionalFormatting>
  <conditionalFormatting sqref="J802">
    <cfRule type="containsText" dxfId="1495" priority="3500" operator="containsText" text="DISABLED">
      <formula>NOT(ISERROR(SEARCH("DISABLED",J802)))</formula>
    </cfRule>
    <cfRule type="containsText" dxfId="1494" priority="3501" operator="containsText" text="ENABLED">
      <formula>NOT(ISERROR(SEARCH("ENABLED",J802)))</formula>
    </cfRule>
  </conditionalFormatting>
  <conditionalFormatting sqref="J803">
    <cfRule type="containsText" dxfId="1493" priority="3498" operator="containsText" text="DISABLED">
      <formula>NOT(ISERROR(SEARCH("DISABLED",J803)))</formula>
    </cfRule>
    <cfRule type="containsText" dxfId="1492" priority="3499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91" priority="3493">
      <formula>LEN(TRIM(AA1))&gt;0</formula>
    </cfRule>
  </conditionalFormatting>
  <conditionalFormatting sqref="J2012">
    <cfRule type="containsText" dxfId="1490" priority="3444" operator="containsText" text="DISABLED">
      <formula>NOT(ISERROR(SEARCH("DISABLED",J2012)))</formula>
    </cfRule>
    <cfRule type="containsText" dxfId="1489" priority="3445" operator="containsText" text="ENABLED">
      <formula>NOT(ISERROR(SEARCH("ENABLED",J2012)))</formula>
    </cfRule>
  </conditionalFormatting>
  <conditionalFormatting sqref="AA2012">
    <cfRule type="notContainsBlanks" dxfId="1488" priority="3443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87" priority="3435" operator="containsText" text="DISABLED">
      <formula>NOT(ISERROR(SEARCH("DISABLED",K1)))</formula>
    </cfRule>
    <cfRule type="containsText" dxfId="1486" priority="3436" operator="containsText" text="ENABLED">
      <formula>NOT(ISERROR(SEARCH("ENABLED",K1)))</formula>
    </cfRule>
  </conditionalFormatting>
  <conditionalFormatting sqref="J1901">
    <cfRule type="containsText" dxfId="1485" priority="3413" operator="containsText" text="DISABLED">
      <formula>NOT(ISERROR(SEARCH("DISABLED",J1901)))</formula>
    </cfRule>
    <cfRule type="containsText" dxfId="1484" priority="3414" operator="containsText" text="ENABLED">
      <formula>NOT(ISERROR(SEARCH("ENABLED",J1901)))</formula>
    </cfRule>
  </conditionalFormatting>
  <conditionalFormatting sqref="K1901:N1901">
    <cfRule type="containsText" dxfId="1483" priority="3410" operator="containsText" text="DISABLED">
      <formula>NOT(ISERROR(SEARCH("DISABLED",K1901)))</formula>
    </cfRule>
    <cfRule type="containsText" dxfId="1482" priority="3411" operator="containsText" text="ENABLED">
      <formula>NOT(ISERROR(SEARCH("ENABLED",K1901)))</formula>
    </cfRule>
  </conditionalFormatting>
  <conditionalFormatting sqref="J451">
    <cfRule type="containsText" dxfId="1481" priority="3408" operator="containsText" text="DISABLED">
      <formula>NOT(ISERROR(SEARCH("DISABLED",J451)))</formula>
    </cfRule>
    <cfRule type="containsText" dxfId="1480" priority="3409" operator="containsText" text="ENABLED">
      <formula>NOT(ISERROR(SEARCH("ENABLED",J451)))</formula>
    </cfRule>
  </conditionalFormatting>
  <conditionalFormatting sqref="AA451">
    <cfRule type="notContainsBlanks" dxfId="1479" priority="3407">
      <formula>LEN(TRIM(AA451))&gt;0</formula>
    </cfRule>
  </conditionalFormatting>
  <conditionalFormatting sqref="K451:L451 N451">
    <cfRule type="containsText" dxfId="1478" priority="3404" operator="containsText" text="DISABLED">
      <formula>NOT(ISERROR(SEARCH("DISABLED",K451)))</formula>
    </cfRule>
    <cfRule type="containsText" dxfId="1477" priority="3405" operator="containsText" text="ENABLED">
      <formula>NOT(ISERROR(SEARCH("ENABLED",K451)))</formula>
    </cfRule>
  </conditionalFormatting>
  <conditionalFormatting sqref="AA484">
    <cfRule type="notContainsBlanks" dxfId="1476" priority="3401">
      <formula>LEN(TRIM(AA484))&gt;0</formula>
    </cfRule>
  </conditionalFormatting>
  <conditionalFormatting sqref="K484:L484 N484">
    <cfRule type="containsText" dxfId="1475" priority="3398" operator="containsText" text="DISABLED">
      <formula>NOT(ISERROR(SEARCH("DISABLED",K484)))</formula>
    </cfRule>
    <cfRule type="containsText" dxfId="1474" priority="3399" operator="containsText" text="ENABLED">
      <formula>NOT(ISERROR(SEARCH("ENABLED",K484)))</formula>
    </cfRule>
  </conditionalFormatting>
  <conditionalFormatting sqref="J551">
    <cfRule type="containsText" dxfId="1473" priority="3396" operator="containsText" text="DISABLED">
      <formula>NOT(ISERROR(SEARCH("DISABLED",J551)))</formula>
    </cfRule>
    <cfRule type="containsText" dxfId="1472" priority="3397" operator="containsText" text="ENABLED">
      <formula>NOT(ISERROR(SEARCH("ENABLED",J551)))</formula>
    </cfRule>
  </conditionalFormatting>
  <conditionalFormatting sqref="AA551">
    <cfRule type="notContainsBlanks" dxfId="1471" priority="3395">
      <formula>LEN(TRIM(AA551))&gt;0</formula>
    </cfRule>
  </conditionalFormatting>
  <conditionalFormatting sqref="K551:L551 N551">
    <cfRule type="containsText" dxfId="1470" priority="3392" operator="containsText" text="DISABLED">
      <formula>NOT(ISERROR(SEARCH("DISABLED",K551)))</formula>
    </cfRule>
    <cfRule type="containsText" dxfId="1469" priority="3393" operator="containsText" text="ENABLED">
      <formula>NOT(ISERROR(SEARCH("ENABLED",K551)))</formula>
    </cfRule>
  </conditionalFormatting>
  <conditionalFormatting sqref="J636">
    <cfRule type="containsText" dxfId="1468" priority="3388" operator="containsText" text="DISABLED">
      <formula>NOT(ISERROR(SEARCH("DISABLED",J636)))</formula>
    </cfRule>
    <cfRule type="containsText" dxfId="1467" priority="3389" operator="containsText" text="ENABLED">
      <formula>NOT(ISERROR(SEARCH("ENABLED",J636)))</formula>
    </cfRule>
  </conditionalFormatting>
  <conditionalFormatting sqref="AA636">
    <cfRule type="notContainsBlanks" dxfId="1466" priority="3387">
      <formula>LEN(TRIM(AA636))&gt;0</formula>
    </cfRule>
  </conditionalFormatting>
  <conditionalFormatting sqref="K636:L636 N636">
    <cfRule type="containsText" dxfId="1465" priority="3384" operator="containsText" text="DISABLED">
      <formula>NOT(ISERROR(SEARCH("DISABLED",K636)))</formula>
    </cfRule>
    <cfRule type="containsText" dxfId="1464" priority="3385" operator="containsText" text="ENABLED">
      <formula>NOT(ISERROR(SEARCH("ENABLED",K636)))</formula>
    </cfRule>
  </conditionalFormatting>
  <conditionalFormatting sqref="J641">
    <cfRule type="containsText" dxfId="1463" priority="3382" operator="containsText" text="DISABLED">
      <formula>NOT(ISERROR(SEARCH("DISABLED",J641)))</formula>
    </cfRule>
    <cfRule type="containsText" dxfId="1462" priority="3383" operator="containsText" text="ENABLED">
      <formula>NOT(ISERROR(SEARCH("ENABLED",J641)))</formula>
    </cfRule>
  </conditionalFormatting>
  <conditionalFormatting sqref="AA641">
    <cfRule type="notContainsBlanks" dxfId="1461" priority="3381">
      <formula>LEN(TRIM(AA641))&gt;0</formula>
    </cfRule>
  </conditionalFormatting>
  <conditionalFormatting sqref="K641:L641 N641">
    <cfRule type="containsText" dxfId="1460" priority="3378" operator="containsText" text="DISABLED">
      <formula>NOT(ISERROR(SEARCH("DISABLED",K641)))</formula>
    </cfRule>
    <cfRule type="containsText" dxfId="1459" priority="3379" operator="containsText" text="ENABLED">
      <formula>NOT(ISERROR(SEARCH("ENABLED",K641)))</formula>
    </cfRule>
  </conditionalFormatting>
  <conditionalFormatting sqref="J648">
    <cfRule type="containsText" dxfId="1458" priority="3370" operator="containsText" text="DISABLED">
      <formula>NOT(ISERROR(SEARCH("DISABLED",J648)))</formula>
    </cfRule>
    <cfRule type="containsText" dxfId="1457" priority="3371" operator="containsText" text="ENABLED">
      <formula>NOT(ISERROR(SEARCH("ENABLED",J648)))</formula>
    </cfRule>
  </conditionalFormatting>
  <conditionalFormatting sqref="AA648">
    <cfRule type="notContainsBlanks" dxfId="1456" priority="3369">
      <formula>LEN(TRIM(AA648))&gt;0</formula>
    </cfRule>
  </conditionalFormatting>
  <conditionalFormatting sqref="K648:L648 N648">
    <cfRule type="containsText" dxfId="1455" priority="3366" operator="containsText" text="DISABLED">
      <formula>NOT(ISERROR(SEARCH("DISABLED",K648)))</formula>
    </cfRule>
    <cfRule type="containsText" dxfId="1454" priority="3367" operator="containsText" text="ENABLED">
      <formula>NOT(ISERROR(SEARCH("ENABLED",K648)))</formula>
    </cfRule>
  </conditionalFormatting>
  <conditionalFormatting sqref="J655">
    <cfRule type="containsText" dxfId="1453" priority="3364" operator="containsText" text="DISABLED">
      <formula>NOT(ISERROR(SEARCH("DISABLED",J655)))</formula>
    </cfRule>
    <cfRule type="containsText" dxfId="1452" priority="3365" operator="containsText" text="ENABLED">
      <formula>NOT(ISERROR(SEARCH("ENABLED",J655)))</formula>
    </cfRule>
  </conditionalFormatting>
  <conditionalFormatting sqref="AA655">
    <cfRule type="notContainsBlanks" dxfId="1451" priority="3363">
      <formula>LEN(TRIM(AA655))&gt;0</formula>
    </cfRule>
  </conditionalFormatting>
  <conditionalFormatting sqref="K655:L655 N655">
    <cfRule type="containsText" dxfId="1450" priority="3360" operator="containsText" text="DISABLED">
      <formula>NOT(ISERROR(SEARCH("DISABLED",K655)))</formula>
    </cfRule>
    <cfRule type="containsText" dxfId="1449" priority="3361" operator="containsText" text="ENABLED">
      <formula>NOT(ISERROR(SEARCH("ENABLED",K655)))</formula>
    </cfRule>
  </conditionalFormatting>
  <conditionalFormatting sqref="J658">
    <cfRule type="containsText" dxfId="1448" priority="3358" operator="containsText" text="DISABLED">
      <formula>NOT(ISERROR(SEARCH("DISABLED",J658)))</formula>
    </cfRule>
    <cfRule type="containsText" dxfId="1447" priority="3359" operator="containsText" text="ENABLED">
      <formula>NOT(ISERROR(SEARCH("ENABLED",J658)))</formula>
    </cfRule>
  </conditionalFormatting>
  <conditionalFormatting sqref="AA658">
    <cfRule type="notContainsBlanks" dxfId="1446" priority="3357">
      <formula>LEN(TRIM(AA658))&gt;0</formula>
    </cfRule>
  </conditionalFormatting>
  <conditionalFormatting sqref="K658:L658 N658">
    <cfRule type="containsText" dxfId="1445" priority="3354" operator="containsText" text="DISABLED">
      <formula>NOT(ISERROR(SEARCH("DISABLED",K658)))</formula>
    </cfRule>
    <cfRule type="containsText" dxfId="1444" priority="3355" operator="containsText" text="ENABLED">
      <formula>NOT(ISERROR(SEARCH("ENABLED",K658)))</formula>
    </cfRule>
  </conditionalFormatting>
  <conditionalFormatting sqref="J660">
    <cfRule type="containsText" dxfId="1443" priority="3352" operator="containsText" text="DISABLED">
      <formula>NOT(ISERROR(SEARCH("DISABLED",J660)))</formula>
    </cfRule>
    <cfRule type="containsText" dxfId="1442" priority="3353" operator="containsText" text="ENABLED">
      <formula>NOT(ISERROR(SEARCH("ENABLED",J660)))</formula>
    </cfRule>
  </conditionalFormatting>
  <conditionalFormatting sqref="AA660">
    <cfRule type="notContainsBlanks" dxfId="1441" priority="3351">
      <formula>LEN(TRIM(AA660))&gt;0</formula>
    </cfRule>
  </conditionalFormatting>
  <conditionalFormatting sqref="K660:L660 N660">
    <cfRule type="containsText" dxfId="1440" priority="3348" operator="containsText" text="DISABLED">
      <formula>NOT(ISERROR(SEARCH("DISABLED",K660)))</formula>
    </cfRule>
    <cfRule type="containsText" dxfId="1439" priority="3349" operator="containsText" text="ENABLED">
      <formula>NOT(ISERROR(SEARCH("ENABLED",K660)))</formula>
    </cfRule>
  </conditionalFormatting>
  <conditionalFormatting sqref="J665">
    <cfRule type="containsText" dxfId="1438" priority="3340" operator="containsText" text="DISABLED">
      <formula>NOT(ISERROR(SEARCH("DISABLED",J665)))</formula>
    </cfRule>
    <cfRule type="containsText" dxfId="1437" priority="3341" operator="containsText" text="ENABLED">
      <formula>NOT(ISERROR(SEARCH("ENABLED",J665)))</formula>
    </cfRule>
  </conditionalFormatting>
  <conditionalFormatting sqref="AA665">
    <cfRule type="notContainsBlanks" dxfId="1436" priority="3339">
      <formula>LEN(TRIM(AA665))&gt;0</formula>
    </cfRule>
  </conditionalFormatting>
  <conditionalFormatting sqref="K665:L665 N665">
    <cfRule type="containsText" dxfId="1435" priority="3336" operator="containsText" text="DISABLED">
      <formula>NOT(ISERROR(SEARCH("DISABLED",K665)))</formula>
    </cfRule>
    <cfRule type="containsText" dxfId="1434" priority="3337" operator="containsText" text="ENABLED">
      <formula>NOT(ISERROR(SEARCH("ENABLED",K665)))</formula>
    </cfRule>
  </conditionalFormatting>
  <conditionalFormatting sqref="J712">
    <cfRule type="containsText" dxfId="1433" priority="3304" operator="containsText" text="DISABLED">
      <formula>NOT(ISERROR(SEARCH("DISABLED",J712)))</formula>
    </cfRule>
    <cfRule type="containsText" dxfId="1432" priority="3305" operator="containsText" text="ENABLED">
      <formula>NOT(ISERROR(SEARCH("ENABLED",J712)))</formula>
    </cfRule>
  </conditionalFormatting>
  <conditionalFormatting sqref="AA712">
    <cfRule type="notContainsBlanks" dxfId="1431" priority="3303">
      <formula>LEN(TRIM(AA712))&gt;0</formula>
    </cfRule>
  </conditionalFormatting>
  <conditionalFormatting sqref="K712:L712 N712">
    <cfRule type="containsText" dxfId="1430" priority="3300" operator="containsText" text="DISABLED">
      <formula>NOT(ISERROR(SEARCH("DISABLED",K712)))</formula>
    </cfRule>
    <cfRule type="containsText" dxfId="1429" priority="3301" operator="containsText" text="ENABLED">
      <formula>NOT(ISERROR(SEARCH("ENABLED",K712)))</formula>
    </cfRule>
  </conditionalFormatting>
  <conditionalFormatting sqref="J736">
    <cfRule type="containsText" dxfId="1428" priority="3298" operator="containsText" text="DISABLED">
      <formula>NOT(ISERROR(SEARCH("DISABLED",J736)))</formula>
    </cfRule>
    <cfRule type="containsText" dxfId="1427" priority="3299" operator="containsText" text="ENABLED">
      <formula>NOT(ISERROR(SEARCH("ENABLED",J736)))</formula>
    </cfRule>
  </conditionalFormatting>
  <conditionalFormatting sqref="AA736">
    <cfRule type="notContainsBlanks" dxfId="1426" priority="3297">
      <formula>LEN(TRIM(AA736))&gt;0</formula>
    </cfRule>
  </conditionalFormatting>
  <conditionalFormatting sqref="K736:L736 N736">
    <cfRule type="containsText" dxfId="1425" priority="3294" operator="containsText" text="DISABLED">
      <formula>NOT(ISERROR(SEARCH("DISABLED",K736)))</formula>
    </cfRule>
    <cfRule type="containsText" dxfId="1424" priority="3295" operator="containsText" text="ENABLED">
      <formula>NOT(ISERROR(SEARCH("ENABLED",K736)))</formula>
    </cfRule>
  </conditionalFormatting>
  <conditionalFormatting sqref="J792">
    <cfRule type="containsText" dxfId="1423" priority="3221" operator="containsText" text="DISABLED">
      <formula>NOT(ISERROR(SEARCH("DISABLED",J792)))</formula>
    </cfRule>
    <cfRule type="containsText" dxfId="1422" priority="3222" operator="containsText" text="ENABLED">
      <formula>NOT(ISERROR(SEARCH("ENABLED",J792)))</formula>
    </cfRule>
  </conditionalFormatting>
  <conditionalFormatting sqref="J762">
    <cfRule type="containsText" dxfId="1421" priority="3284" operator="containsText" text="DISABLED">
      <formula>NOT(ISERROR(SEARCH("DISABLED",J762)))</formula>
    </cfRule>
    <cfRule type="containsText" dxfId="1420" priority="3285" operator="containsText" text="ENABLED">
      <formula>NOT(ISERROR(SEARCH("ENABLED",J762)))</formula>
    </cfRule>
  </conditionalFormatting>
  <conditionalFormatting sqref="AA762">
    <cfRule type="notContainsBlanks" dxfId="1419" priority="3283">
      <formula>LEN(TRIM(AA762))&gt;0</formula>
    </cfRule>
  </conditionalFormatting>
  <conditionalFormatting sqref="K762:L762 N762">
    <cfRule type="containsText" dxfId="1418" priority="3280" operator="containsText" text="DISABLED">
      <formula>NOT(ISERROR(SEARCH("DISABLED",K762)))</formula>
    </cfRule>
    <cfRule type="containsText" dxfId="1417" priority="3281" operator="containsText" text="ENABLED">
      <formula>NOT(ISERROR(SEARCH("ENABLED",K762)))</formula>
    </cfRule>
  </conditionalFormatting>
  <conditionalFormatting sqref="K792:L792 N792">
    <cfRule type="containsText" dxfId="1416" priority="3217" operator="containsText" text="DISABLED">
      <formula>NOT(ISERROR(SEARCH("DISABLED",K792)))</formula>
    </cfRule>
    <cfRule type="containsText" dxfId="1415" priority="3218" operator="containsText" text="ENABLED">
      <formula>NOT(ISERROR(SEARCH("ENABLED",K792)))</formula>
    </cfRule>
  </conditionalFormatting>
  <conditionalFormatting sqref="J780">
    <cfRule type="containsText" dxfId="1414" priority="3263" operator="containsText" text="DISABLED">
      <formula>NOT(ISERROR(SEARCH("DISABLED",J780)))</formula>
    </cfRule>
    <cfRule type="containsText" dxfId="1413" priority="3264" operator="containsText" text="ENABLED">
      <formula>NOT(ISERROR(SEARCH("ENABLED",J780)))</formula>
    </cfRule>
  </conditionalFormatting>
  <conditionalFormatting sqref="AA780">
    <cfRule type="notContainsBlanks" dxfId="1412" priority="3262">
      <formula>LEN(TRIM(AA780))&gt;0</formula>
    </cfRule>
  </conditionalFormatting>
  <conditionalFormatting sqref="K780:L780 N780">
    <cfRule type="containsText" dxfId="1411" priority="3259" operator="containsText" text="DISABLED">
      <formula>NOT(ISERROR(SEARCH("DISABLED",K780)))</formula>
    </cfRule>
    <cfRule type="containsText" dxfId="1410" priority="3260" operator="containsText" text="ENABLED">
      <formula>NOT(ISERROR(SEARCH("ENABLED",K780)))</formula>
    </cfRule>
  </conditionalFormatting>
  <conditionalFormatting sqref="AA792">
    <cfRule type="notContainsBlanks" dxfId="1409" priority="3220">
      <formula>LEN(TRIM(AA792))&gt;0</formula>
    </cfRule>
  </conditionalFormatting>
  <conditionalFormatting sqref="J872">
    <cfRule type="containsText" dxfId="1408" priority="3179" operator="containsText" text="DISABLED">
      <formula>NOT(ISERROR(SEARCH("DISABLED",J872)))</formula>
    </cfRule>
    <cfRule type="containsText" dxfId="1407" priority="3180" operator="containsText" text="ENABLED">
      <formula>NOT(ISERROR(SEARCH("ENABLED",J872)))</formula>
    </cfRule>
  </conditionalFormatting>
  <conditionalFormatting sqref="AA872">
    <cfRule type="notContainsBlanks" dxfId="1406" priority="3178">
      <formula>LEN(TRIM(AA872))&gt;0</formula>
    </cfRule>
  </conditionalFormatting>
  <conditionalFormatting sqref="K872:L872 N872">
    <cfRule type="containsText" dxfId="1405" priority="3175" operator="containsText" text="DISABLED">
      <formula>NOT(ISERROR(SEARCH("DISABLED",K872)))</formula>
    </cfRule>
    <cfRule type="containsText" dxfId="1404" priority="3176" operator="containsText" text="ENABLED">
      <formula>NOT(ISERROR(SEARCH("ENABLED",K872)))</formula>
    </cfRule>
  </conditionalFormatting>
  <conditionalFormatting sqref="J970">
    <cfRule type="containsText" dxfId="1403" priority="3172" operator="containsText" text="DISABLED">
      <formula>NOT(ISERROR(SEARCH("DISABLED",J970)))</formula>
    </cfRule>
    <cfRule type="containsText" dxfId="1402" priority="3173" operator="containsText" text="ENABLED">
      <formula>NOT(ISERROR(SEARCH("ENABLED",J970)))</formula>
    </cfRule>
  </conditionalFormatting>
  <conditionalFormatting sqref="AA970">
    <cfRule type="notContainsBlanks" dxfId="1401" priority="3171">
      <formula>LEN(TRIM(AA970))&gt;0</formula>
    </cfRule>
  </conditionalFormatting>
  <conditionalFormatting sqref="K970:L970 N970">
    <cfRule type="containsText" dxfId="1400" priority="3168" operator="containsText" text="DISABLED">
      <formula>NOT(ISERROR(SEARCH("DISABLED",K970)))</formula>
    </cfRule>
    <cfRule type="containsText" dxfId="1399" priority="3169" operator="containsText" text="ENABLED">
      <formula>NOT(ISERROR(SEARCH("ENABLED",K970)))</formula>
    </cfRule>
  </conditionalFormatting>
  <conditionalFormatting sqref="J989">
    <cfRule type="containsText" dxfId="1398" priority="3165" operator="containsText" text="DISABLED">
      <formula>NOT(ISERROR(SEARCH("DISABLED",J989)))</formula>
    </cfRule>
    <cfRule type="containsText" dxfId="1397" priority="3166" operator="containsText" text="ENABLED">
      <formula>NOT(ISERROR(SEARCH("ENABLED",J989)))</formula>
    </cfRule>
  </conditionalFormatting>
  <conditionalFormatting sqref="AA989">
    <cfRule type="notContainsBlanks" dxfId="1396" priority="3164">
      <formula>LEN(TRIM(AA989))&gt;0</formula>
    </cfRule>
  </conditionalFormatting>
  <conditionalFormatting sqref="K989:L989 N989">
    <cfRule type="containsText" dxfId="1395" priority="3161" operator="containsText" text="DISABLED">
      <formula>NOT(ISERROR(SEARCH("DISABLED",K989)))</formula>
    </cfRule>
    <cfRule type="containsText" dxfId="1394" priority="3162" operator="containsText" text="ENABLED">
      <formula>NOT(ISERROR(SEARCH("ENABLED",K989)))</formula>
    </cfRule>
  </conditionalFormatting>
  <conditionalFormatting sqref="J1054">
    <cfRule type="containsText" dxfId="1393" priority="3151" operator="containsText" text="DISABLED">
      <formula>NOT(ISERROR(SEARCH("DISABLED",J1054)))</formula>
    </cfRule>
    <cfRule type="containsText" dxfId="1392" priority="3152" operator="containsText" text="ENABLED">
      <formula>NOT(ISERROR(SEARCH("ENABLED",J1054)))</formula>
    </cfRule>
  </conditionalFormatting>
  <conditionalFormatting sqref="AA1054">
    <cfRule type="notContainsBlanks" dxfId="1391" priority="3150">
      <formula>LEN(TRIM(AA1054))&gt;0</formula>
    </cfRule>
  </conditionalFormatting>
  <conditionalFormatting sqref="K1054:L1054 N1054">
    <cfRule type="containsText" dxfId="1390" priority="3147" operator="containsText" text="DISABLED">
      <formula>NOT(ISERROR(SEARCH("DISABLED",K1054)))</formula>
    </cfRule>
    <cfRule type="containsText" dxfId="1389" priority="3148" operator="containsText" text="ENABLED">
      <formula>NOT(ISERROR(SEARCH("ENABLED",K1054)))</formula>
    </cfRule>
  </conditionalFormatting>
  <conditionalFormatting sqref="J1068">
    <cfRule type="containsText" dxfId="1388" priority="3144" operator="containsText" text="DISABLED">
      <formula>NOT(ISERROR(SEARCH("DISABLED",J1068)))</formula>
    </cfRule>
    <cfRule type="containsText" dxfId="1387" priority="3145" operator="containsText" text="ENABLED">
      <formula>NOT(ISERROR(SEARCH("ENABLED",J1068)))</formula>
    </cfRule>
  </conditionalFormatting>
  <conditionalFormatting sqref="AA1068">
    <cfRule type="notContainsBlanks" dxfId="1386" priority="3143">
      <formula>LEN(TRIM(AA1068))&gt;0</formula>
    </cfRule>
  </conditionalFormatting>
  <conditionalFormatting sqref="K1068:L1068 N1068">
    <cfRule type="containsText" dxfId="1385" priority="3140" operator="containsText" text="DISABLED">
      <formula>NOT(ISERROR(SEARCH("DISABLED",K1068)))</formula>
    </cfRule>
    <cfRule type="containsText" dxfId="1384" priority="3141" operator="containsText" text="ENABLED">
      <formula>NOT(ISERROR(SEARCH("ENABLED",K1068)))</formula>
    </cfRule>
  </conditionalFormatting>
  <conditionalFormatting sqref="J1071">
    <cfRule type="containsText" dxfId="1383" priority="3137" operator="containsText" text="DISABLED">
      <formula>NOT(ISERROR(SEARCH("DISABLED",J1071)))</formula>
    </cfRule>
    <cfRule type="containsText" dxfId="1382" priority="3138" operator="containsText" text="ENABLED">
      <formula>NOT(ISERROR(SEARCH("ENABLED",J1071)))</formula>
    </cfRule>
  </conditionalFormatting>
  <conditionalFormatting sqref="AA1071">
    <cfRule type="notContainsBlanks" dxfId="1381" priority="3136">
      <formula>LEN(TRIM(AA1071))&gt;0</formula>
    </cfRule>
  </conditionalFormatting>
  <conditionalFormatting sqref="K1071:L1071 N1071">
    <cfRule type="containsText" dxfId="1380" priority="3133" operator="containsText" text="DISABLED">
      <formula>NOT(ISERROR(SEARCH("DISABLED",K1071)))</formula>
    </cfRule>
    <cfRule type="containsText" dxfId="1379" priority="3134" operator="containsText" text="ENABLED">
      <formula>NOT(ISERROR(SEARCH("ENABLED",K1071)))</formula>
    </cfRule>
  </conditionalFormatting>
  <conditionalFormatting sqref="J1094">
    <cfRule type="containsText" dxfId="1378" priority="3123" operator="containsText" text="DISABLED">
      <formula>NOT(ISERROR(SEARCH("DISABLED",J1094)))</formula>
    </cfRule>
    <cfRule type="containsText" dxfId="1377" priority="3124" operator="containsText" text="ENABLED">
      <formula>NOT(ISERROR(SEARCH("ENABLED",J1094)))</formula>
    </cfRule>
  </conditionalFormatting>
  <conditionalFormatting sqref="AA1094">
    <cfRule type="notContainsBlanks" dxfId="1376" priority="3122">
      <formula>LEN(TRIM(AA1094))&gt;0</formula>
    </cfRule>
  </conditionalFormatting>
  <conditionalFormatting sqref="K1094:L1094 N1094">
    <cfRule type="containsText" dxfId="1375" priority="3119" operator="containsText" text="DISABLED">
      <formula>NOT(ISERROR(SEARCH("DISABLED",K1094)))</formula>
    </cfRule>
    <cfRule type="containsText" dxfId="1374" priority="3120" operator="containsText" text="ENABLED">
      <formula>NOT(ISERROR(SEARCH("ENABLED",K1094)))</formula>
    </cfRule>
  </conditionalFormatting>
  <conditionalFormatting sqref="J1097">
    <cfRule type="containsText" dxfId="1373" priority="3109" operator="containsText" text="DISABLED">
      <formula>NOT(ISERROR(SEARCH("DISABLED",J1097)))</formula>
    </cfRule>
    <cfRule type="containsText" dxfId="1372" priority="3110" operator="containsText" text="ENABLED">
      <formula>NOT(ISERROR(SEARCH("ENABLED",J1097)))</formula>
    </cfRule>
  </conditionalFormatting>
  <conditionalFormatting sqref="AA1097">
    <cfRule type="notContainsBlanks" dxfId="1371" priority="3108">
      <formula>LEN(TRIM(AA1097))&gt;0</formula>
    </cfRule>
  </conditionalFormatting>
  <conditionalFormatting sqref="K1097:L1097 N1097">
    <cfRule type="containsText" dxfId="1370" priority="3105" operator="containsText" text="DISABLED">
      <formula>NOT(ISERROR(SEARCH("DISABLED",K1097)))</formula>
    </cfRule>
    <cfRule type="containsText" dxfId="1369" priority="3106" operator="containsText" text="ENABLED">
      <formula>NOT(ISERROR(SEARCH("ENABLED",K1097)))</formula>
    </cfRule>
  </conditionalFormatting>
  <conditionalFormatting sqref="J1202:J1231">
    <cfRule type="containsText" dxfId="1368" priority="3039" operator="containsText" text="DISABLED">
      <formula>NOT(ISERROR(SEARCH("DISABLED",J1202)))</formula>
    </cfRule>
    <cfRule type="containsText" dxfId="1367" priority="3040" operator="containsText" text="ENABLED">
      <formula>NOT(ISERROR(SEARCH("ENABLED",J1202)))</formula>
    </cfRule>
  </conditionalFormatting>
  <conditionalFormatting sqref="AA1202">
    <cfRule type="notContainsBlanks" dxfId="1366" priority="3038">
      <formula>LEN(TRIM(AA1202))&gt;0</formula>
    </cfRule>
  </conditionalFormatting>
  <conditionalFormatting sqref="K1202:L1231 N1202:N1231">
    <cfRule type="containsText" dxfId="1365" priority="3035" operator="containsText" text="DISABLED">
      <formula>NOT(ISERROR(SEARCH("DISABLED",K1202)))</formula>
    </cfRule>
    <cfRule type="containsText" dxfId="1364" priority="3036" operator="containsText" text="ENABLED">
      <formula>NOT(ISERROR(SEARCH("ENABLED",K1202)))</formula>
    </cfRule>
  </conditionalFormatting>
  <conditionalFormatting sqref="AA1228">
    <cfRule type="notContainsBlanks" dxfId="1363" priority="3031">
      <formula>LEN(TRIM(AA1228))&gt;0</formula>
    </cfRule>
  </conditionalFormatting>
  <conditionalFormatting sqref="AA1229">
    <cfRule type="notContainsBlanks" dxfId="1362" priority="3024">
      <formula>LEN(TRIM(AA1229))&gt;0</formula>
    </cfRule>
  </conditionalFormatting>
  <conditionalFormatting sqref="AA1230">
    <cfRule type="notContainsBlanks" dxfId="1361" priority="3017">
      <formula>LEN(TRIM(AA1230))&gt;0</formula>
    </cfRule>
  </conditionalFormatting>
  <conditionalFormatting sqref="AA1231">
    <cfRule type="notContainsBlanks" dxfId="1360" priority="3010">
      <formula>LEN(TRIM(AA1231))&gt;0</formula>
    </cfRule>
  </conditionalFormatting>
  <conditionalFormatting sqref="J1237">
    <cfRule type="containsText" dxfId="1359" priority="2990" operator="containsText" text="DISABLED">
      <formula>NOT(ISERROR(SEARCH("DISABLED",J1237)))</formula>
    </cfRule>
    <cfRule type="containsText" dxfId="1358" priority="2991" operator="containsText" text="ENABLED">
      <formula>NOT(ISERROR(SEARCH("ENABLED",J1237)))</formula>
    </cfRule>
  </conditionalFormatting>
  <conditionalFormatting sqref="AA1237">
    <cfRule type="notContainsBlanks" dxfId="1357" priority="2989">
      <formula>LEN(TRIM(AA1237))&gt;0</formula>
    </cfRule>
  </conditionalFormatting>
  <conditionalFormatting sqref="K1237:L1237 N1237">
    <cfRule type="containsText" dxfId="1356" priority="2986" operator="containsText" text="DISABLED">
      <formula>NOT(ISERROR(SEARCH("DISABLED",K1237)))</formula>
    </cfRule>
    <cfRule type="containsText" dxfId="1355" priority="2987" operator="containsText" text="ENABLED">
      <formula>NOT(ISERROR(SEARCH("ENABLED",K1237)))</formula>
    </cfRule>
  </conditionalFormatting>
  <conditionalFormatting sqref="K1330:L1330 N1330">
    <cfRule type="containsText" dxfId="1354" priority="2846" operator="containsText" text="DISABLED">
      <formula>NOT(ISERROR(SEARCH("DISABLED",K1330)))</formula>
    </cfRule>
    <cfRule type="containsText" dxfId="1353" priority="2847" operator="containsText" text="ENABLED">
      <formula>NOT(ISERROR(SEARCH("ENABLED",K1330)))</formula>
    </cfRule>
  </conditionalFormatting>
  <conditionalFormatting sqref="AA1330">
    <cfRule type="notContainsBlanks" dxfId="1352" priority="2849">
      <formula>LEN(TRIM(AA1330))&gt;0</formula>
    </cfRule>
  </conditionalFormatting>
  <conditionalFormatting sqref="J1349">
    <cfRule type="containsText" dxfId="1351" priority="2815" operator="containsText" text="DISABLED">
      <formula>NOT(ISERROR(SEARCH("DISABLED",J1349)))</formula>
    </cfRule>
    <cfRule type="containsText" dxfId="1350" priority="2816" operator="containsText" text="ENABLED">
      <formula>NOT(ISERROR(SEARCH("ENABLED",J1349)))</formula>
    </cfRule>
  </conditionalFormatting>
  <conditionalFormatting sqref="AA1349">
    <cfRule type="notContainsBlanks" dxfId="1349" priority="2814">
      <formula>LEN(TRIM(AA1349))&gt;0</formula>
    </cfRule>
  </conditionalFormatting>
  <conditionalFormatting sqref="K1349:L1349 N1349">
    <cfRule type="containsText" dxfId="1348" priority="2811" operator="containsText" text="DISABLED">
      <formula>NOT(ISERROR(SEARCH("DISABLED",K1349)))</formula>
    </cfRule>
    <cfRule type="containsText" dxfId="1347" priority="2812" operator="containsText" text="ENABLED">
      <formula>NOT(ISERROR(SEARCH("ENABLED",K1349)))</formula>
    </cfRule>
  </conditionalFormatting>
  <conditionalFormatting sqref="K1443:L1443 N1443">
    <cfRule type="containsText" dxfId="1346" priority="2731" operator="containsText" text="DISABLED">
      <formula>NOT(ISERROR(SEARCH("DISABLED",K1443)))</formula>
    </cfRule>
    <cfRule type="containsText" dxfId="1345" priority="2732" operator="containsText" text="ENABLED">
      <formula>NOT(ISERROR(SEARCH("ENABLED",K1443)))</formula>
    </cfRule>
  </conditionalFormatting>
  <conditionalFormatting sqref="J1429">
    <cfRule type="containsText" dxfId="1344" priority="2798" operator="containsText" text="DISABLED">
      <formula>NOT(ISERROR(SEARCH("DISABLED",J1429)))</formula>
    </cfRule>
    <cfRule type="containsText" dxfId="1343" priority="2799" operator="containsText" text="ENABLED">
      <formula>NOT(ISERROR(SEARCH("ENABLED",J1429)))</formula>
    </cfRule>
  </conditionalFormatting>
  <conditionalFormatting sqref="AA1429">
    <cfRule type="notContainsBlanks" dxfId="1342" priority="2797">
      <formula>LEN(TRIM(AA1429))&gt;0</formula>
    </cfRule>
  </conditionalFormatting>
  <conditionalFormatting sqref="K1429:L1429 N1429">
    <cfRule type="containsText" dxfId="1341" priority="2794" operator="containsText" text="DISABLED">
      <formula>NOT(ISERROR(SEARCH("DISABLED",K1429)))</formula>
    </cfRule>
    <cfRule type="containsText" dxfId="1340" priority="2795" operator="containsText" text="ENABLED">
      <formula>NOT(ISERROR(SEARCH("ENABLED",K1429)))</formula>
    </cfRule>
  </conditionalFormatting>
  <conditionalFormatting sqref="J1430">
    <cfRule type="containsText" dxfId="1339" priority="2791" operator="containsText" text="DISABLED">
      <formula>NOT(ISERROR(SEARCH("DISABLED",J1430)))</formula>
    </cfRule>
    <cfRule type="containsText" dxfId="1338" priority="2792" operator="containsText" text="ENABLED">
      <formula>NOT(ISERROR(SEARCH("ENABLED",J1430)))</formula>
    </cfRule>
  </conditionalFormatting>
  <conditionalFormatting sqref="AA1430">
    <cfRule type="notContainsBlanks" dxfId="1337" priority="2790">
      <formula>LEN(TRIM(AA1430))&gt;0</formula>
    </cfRule>
  </conditionalFormatting>
  <conditionalFormatting sqref="K1430:L1430 N1430">
    <cfRule type="containsText" dxfId="1336" priority="2787" operator="containsText" text="DISABLED">
      <formula>NOT(ISERROR(SEARCH("DISABLED",K1430)))</formula>
    </cfRule>
    <cfRule type="containsText" dxfId="1335" priority="2788" operator="containsText" text="ENABLED">
      <formula>NOT(ISERROR(SEARCH("ENABLED",K1430)))</formula>
    </cfRule>
  </conditionalFormatting>
  <conditionalFormatting sqref="AA1443">
    <cfRule type="notContainsBlanks" dxfId="1334" priority="2734">
      <formula>LEN(TRIM(AA1443))&gt;0</formula>
    </cfRule>
  </conditionalFormatting>
  <conditionalFormatting sqref="J550">
    <cfRule type="containsText" dxfId="1333" priority="2583" operator="containsText" text="DISABLED">
      <formula>NOT(ISERROR(SEARCH("DISABLED",J550)))</formula>
    </cfRule>
    <cfRule type="containsText" dxfId="1332" priority="2584" operator="containsText" text="ENABLED">
      <formula>NOT(ISERROR(SEARCH("ENABLED",J550)))</formula>
    </cfRule>
  </conditionalFormatting>
  <conditionalFormatting sqref="AA550">
    <cfRule type="notContainsBlanks" dxfId="1331" priority="2582">
      <formula>LEN(TRIM(AA550))&gt;0</formula>
    </cfRule>
  </conditionalFormatting>
  <conditionalFormatting sqref="J5">
    <cfRule type="containsText" dxfId="1330" priority="2703" operator="containsText" text="DISABLED">
      <formula>NOT(ISERROR(SEARCH("DISABLED",J5)))</formula>
    </cfRule>
    <cfRule type="containsText" dxfId="1329" priority="2704" operator="containsText" text="ENABLED">
      <formula>NOT(ISERROR(SEARCH("ENABLED",J5)))</formula>
    </cfRule>
  </conditionalFormatting>
  <conditionalFormatting sqref="AA5">
    <cfRule type="notContainsBlanks" dxfId="1328" priority="2702">
      <formula>LEN(TRIM(AA5))&gt;0</formula>
    </cfRule>
  </conditionalFormatting>
  <conditionalFormatting sqref="K5:L5 N5">
    <cfRule type="containsText" dxfId="1327" priority="2699" operator="containsText" text="DISABLED">
      <formula>NOT(ISERROR(SEARCH("DISABLED",K5)))</formula>
    </cfRule>
    <cfRule type="containsText" dxfId="1326" priority="2700" operator="containsText" text="ENABLED">
      <formula>NOT(ISERROR(SEARCH("ENABLED",K5)))</formula>
    </cfRule>
  </conditionalFormatting>
  <conditionalFormatting sqref="J133">
    <cfRule type="containsText" dxfId="1325" priority="2691" operator="containsText" text="DISABLED">
      <formula>NOT(ISERROR(SEARCH("DISABLED",J133)))</formula>
    </cfRule>
    <cfRule type="containsText" dxfId="1324" priority="2692" operator="containsText" text="ENABLED">
      <formula>NOT(ISERROR(SEARCH("ENABLED",J133)))</formula>
    </cfRule>
  </conditionalFormatting>
  <conditionalFormatting sqref="AA133">
    <cfRule type="notContainsBlanks" dxfId="1323" priority="2690">
      <formula>LEN(TRIM(AA133))&gt;0</formula>
    </cfRule>
  </conditionalFormatting>
  <conditionalFormatting sqref="K133:L133 N133">
    <cfRule type="containsText" dxfId="1322" priority="2687" operator="containsText" text="DISABLED">
      <formula>NOT(ISERROR(SEARCH("DISABLED",K133)))</formula>
    </cfRule>
    <cfRule type="containsText" dxfId="1321" priority="2688" operator="containsText" text="ENABLED">
      <formula>NOT(ISERROR(SEARCH("ENABLED",K133)))</formula>
    </cfRule>
  </conditionalFormatting>
  <conditionalFormatting sqref="J134">
    <cfRule type="containsText" dxfId="1320" priority="2685" operator="containsText" text="DISABLED">
      <formula>NOT(ISERROR(SEARCH("DISABLED",J134)))</formula>
    </cfRule>
    <cfRule type="containsText" dxfId="1319" priority="2686" operator="containsText" text="ENABLED">
      <formula>NOT(ISERROR(SEARCH("ENABLED",J134)))</formula>
    </cfRule>
  </conditionalFormatting>
  <conditionalFormatting sqref="AA134">
    <cfRule type="notContainsBlanks" dxfId="1318" priority="2684">
      <formula>LEN(TRIM(AA134))&gt;0</formula>
    </cfRule>
  </conditionalFormatting>
  <conditionalFormatting sqref="K134:L134 N134">
    <cfRule type="containsText" dxfId="1317" priority="2681" operator="containsText" text="DISABLED">
      <formula>NOT(ISERROR(SEARCH("DISABLED",K134)))</formula>
    </cfRule>
    <cfRule type="containsText" dxfId="1316" priority="2682" operator="containsText" text="ENABLED">
      <formula>NOT(ISERROR(SEARCH("ENABLED",K134)))</formula>
    </cfRule>
  </conditionalFormatting>
  <conditionalFormatting sqref="J135">
    <cfRule type="containsText" dxfId="1315" priority="2679" operator="containsText" text="DISABLED">
      <formula>NOT(ISERROR(SEARCH("DISABLED",J135)))</formula>
    </cfRule>
    <cfRule type="containsText" dxfId="1314" priority="2680" operator="containsText" text="ENABLED">
      <formula>NOT(ISERROR(SEARCH("ENABLED",J135)))</formula>
    </cfRule>
  </conditionalFormatting>
  <conditionalFormatting sqref="AA135">
    <cfRule type="notContainsBlanks" dxfId="1313" priority="2678">
      <formula>LEN(TRIM(AA135))&gt;0</formula>
    </cfRule>
  </conditionalFormatting>
  <conditionalFormatting sqref="K135:L135 N135">
    <cfRule type="containsText" dxfId="1312" priority="2675" operator="containsText" text="DISABLED">
      <formula>NOT(ISERROR(SEARCH("DISABLED",K135)))</formula>
    </cfRule>
    <cfRule type="containsText" dxfId="1311" priority="2676" operator="containsText" text="ENABLED">
      <formula>NOT(ISERROR(SEARCH("ENABLED",K135)))</formula>
    </cfRule>
  </conditionalFormatting>
  <conditionalFormatting sqref="J136">
    <cfRule type="containsText" dxfId="1310" priority="2673" operator="containsText" text="DISABLED">
      <formula>NOT(ISERROR(SEARCH("DISABLED",J136)))</formula>
    </cfRule>
    <cfRule type="containsText" dxfId="1309" priority="2674" operator="containsText" text="ENABLED">
      <formula>NOT(ISERROR(SEARCH("ENABLED",J136)))</formula>
    </cfRule>
  </conditionalFormatting>
  <conditionalFormatting sqref="AA136">
    <cfRule type="notContainsBlanks" dxfId="1308" priority="2672">
      <formula>LEN(TRIM(AA136))&gt;0</formula>
    </cfRule>
  </conditionalFormatting>
  <conditionalFormatting sqref="K136:L136 N136">
    <cfRule type="containsText" dxfId="1307" priority="2669" operator="containsText" text="DISABLED">
      <formula>NOT(ISERROR(SEARCH("DISABLED",K136)))</formula>
    </cfRule>
    <cfRule type="containsText" dxfId="1306" priority="2670" operator="containsText" text="ENABLED">
      <formula>NOT(ISERROR(SEARCH("ENABLED",K136)))</formula>
    </cfRule>
  </conditionalFormatting>
  <conditionalFormatting sqref="J229">
    <cfRule type="containsText" dxfId="1305" priority="2667" operator="containsText" text="DISABLED">
      <formula>NOT(ISERROR(SEARCH("DISABLED",J229)))</formula>
    </cfRule>
    <cfRule type="containsText" dxfId="1304" priority="2668" operator="containsText" text="ENABLED">
      <formula>NOT(ISERROR(SEARCH("ENABLED",J229)))</formula>
    </cfRule>
  </conditionalFormatting>
  <conditionalFormatting sqref="AA229">
    <cfRule type="notContainsBlanks" dxfId="1303" priority="2666">
      <formula>LEN(TRIM(AA229))&gt;0</formula>
    </cfRule>
  </conditionalFormatting>
  <conditionalFormatting sqref="K229:L229 N229">
    <cfRule type="containsText" dxfId="1302" priority="2663" operator="containsText" text="DISABLED">
      <formula>NOT(ISERROR(SEARCH("DISABLED",K229)))</formula>
    </cfRule>
    <cfRule type="containsText" dxfId="1301" priority="2664" operator="containsText" text="ENABLED">
      <formula>NOT(ISERROR(SEARCH("ENABLED",K229)))</formula>
    </cfRule>
  </conditionalFormatting>
  <conditionalFormatting sqref="J230">
    <cfRule type="containsText" dxfId="1300" priority="2661" operator="containsText" text="DISABLED">
      <formula>NOT(ISERROR(SEARCH("DISABLED",J230)))</formula>
    </cfRule>
    <cfRule type="containsText" dxfId="1299" priority="2662" operator="containsText" text="ENABLED">
      <formula>NOT(ISERROR(SEARCH("ENABLED",J230)))</formula>
    </cfRule>
  </conditionalFormatting>
  <conditionalFormatting sqref="AA230">
    <cfRule type="notContainsBlanks" dxfId="1298" priority="2660">
      <formula>LEN(TRIM(AA230))&gt;0</formula>
    </cfRule>
  </conditionalFormatting>
  <conditionalFormatting sqref="K230:L230 N230">
    <cfRule type="containsText" dxfId="1297" priority="2657" operator="containsText" text="DISABLED">
      <formula>NOT(ISERROR(SEARCH("DISABLED",K230)))</formula>
    </cfRule>
    <cfRule type="containsText" dxfId="1296" priority="2658" operator="containsText" text="ENABLED">
      <formula>NOT(ISERROR(SEARCH("ENABLED",K230)))</formula>
    </cfRule>
  </conditionalFormatting>
  <conditionalFormatting sqref="J231">
    <cfRule type="containsText" dxfId="1295" priority="2655" operator="containsText" text="DISABLED">
      <formula>NOT(ISERROR(SEARCH("DISABLED",J231)))</formula>
    </cfRule>
    <cfRule type="containsText" dxfId="1294" priority="2656" operator="containsText" text="ENABLED">
      <formula>NOT(ISERROR(SEARCH("ENABLED",J231)))</formula>
    </cfRule>
  </conditionalFormatting>
  <conditionalFormatting sqref="AA231">
    <cfRule type="notContainsBlanks" dxfId="1293" priority="2654">
      <formula>LEN(TRIM(AA231))&gt;0</formula>
    </cfRule>
  </conditionalFormatting>
  <conditionalFormatting sqref="K231:L231 N231">
    <cfRule type="containsText" dxfId="1292" priority="2651" operator="containsText" text="DISABLED">
      <formula>NOT(ISERROR(SEARCH("DISABLED",K231)))</formula>
    </cfRule>
    <cfRule type="containsText" dxfId="1291" priority="2652" operator="containsText" text="ENABLED">
      <formula>NOT(ISERROR(SEARCH("ENABLED",K231)))</formula>
    </cfRule>
  </conditionalFormatting>
  <conditionalFormatting sqref="J408">
    <cfRule type="containsText" dxfId="1290" priority="2649" operator="containsText" text="DISABLED">
      <formula>NOT(ISERROR(SEARCH("DISABLED",J408)))</formula>
    </cfRule>
    <cfRule type="containsText" dxfId="1289" priority="2650" operator="containsText" text="ENABLED">
      <formula>NOT(ISERROR(SEARCH("ENABLED",J408)))</formula>
    </cfRule>
  </conditionalFormatting>
  <conditionalFormatting sqref="AA408">
    <cfRule type="notContainsBlanks" dxfId="1288" priority="2648">
      <formula>LEN(TRIM(AA408))&gt;0</formula>
    </cfRule>
  </conditionalFormatting>
  <conditionalFormatting sqref="K408:L408 N408">
    <cfRule type="containsText" dxfId="1287" priority="2645" operator="containsText" text="DISABLED">
      <formula>NOT(ISERROR(SEARCH("DISABLED",K408)))</formula>
    </cfRule>
    <cfRule type="containsText" dxfId="1286" priority="2646" operator="containsText" text="ENABLED">
      <formula>NOT(ISERROR(SEARCH("ENABLED",K408)))</formula>
    </cfRule>
  </conditionalFormatting>
  <conditionalFormatting sqref="J409">
    <cfRule type="containsText" dxfId="1285" priority="2643" operator="containsText" text="DISABLED">
      <formula>NOT(ISERROR(SEARCH("DISABLED",J409)))</formula>
    </cfRule>
    <cfRule type="containsText" dxfId="1284" priority="2644" operator="containsText" text="ENABLED">
      <formula>NOT(ISERROR(SEARCH("ENABLED",J409)))</formula>
    </cfRule>
  </conditionalFormatting>
  <conditionalFormatting sqref="AA409">
    <cfRule type="notContainsBlanks" dxfId="1283" priority="2642">
      <formula>LEN(TRIM(AA409))&gt;0</formula>
    </cfRule>
  </conditionalFormatting>
  <conditionalFormatting sqref="K409:L409 N409">
    <cfRule type="containsText" dxfId="1282" priority="2639" operator="containsText" text="DISABLED">
      <formula>NOT(ISERROR(SEARCH("DISABLED",K409)))</formula>
    </cfRule>
    <cfRule type="containsText" dxfId="1281" priority="2640" operator="containsText" text="ENABLED">
      <formula>NOT(ISERROR(SEARCH("ENABLED",K409)))</formula>
    </cfRule>
  </conditionalFormatting>
  <conditionalFormatting sqref="J410">
    <cfRule type="containsText" dxfId="1280" priority="2637" operator="containsText" text="DISABLED">
      <formula>NOT(ISERROR(SEARCH("DISABLED",J410)))</formula>
    </cfRule>
    <cfRule type="containsText" dxfId="1279" priority="2638" operator="containsText" text="ENABLED">
      <formula>NOT(ISERROR(SEARCH("ENABLED",J410)))</formula>
    </cfRule>
  </conditionalFormatting>
  <conditionalFormatting sqref="AA410">
    <cfRule type="notContainsBlanks" dxfId="1278" priority="2636">
      <formula>LEN(TRIM(AA410))&gt;0</formula>
    </cfRule>
  </conditionalFormatting>
  <conditionalFormatting sqref="K410:L410 N410">
    <cfRule type="containsText" dxfId="1277" priority="2633" operator="containsText" text="DISABLED">
      <formula>NOT(ISERROR(SEARCH("DISABLED",K410)))</formula>
    </cfRule>
    <cfRule type="containsText" dxfId="1276" priority="2634" operator="containsText" text="ENABLED">
      <formula>NOT(ISERROR(SEARCH("ENABLED",K410)))</formula>
    </cfRule>
  </conditionalFormatting>
  <conditionalFormatting sqref="J448">
    <cfRule type="containsText" dxfId="1275" priority="2631" operator="containsText" text="DISABLED">
      <formula>NOT(ISERROR(SEARCH("DISABLED",J448)))</formula>
    </cfRule>
    <cfRule type="containsText" dxfId="1274" priority="2632" operator="containsText" text="ENABLED">
      <formula>NOT(ISERROR(SEARCH("ENABLED",J448)))</formula>
    </cfRule>
  </conditionalFormatting>
  <conditionalFormatting sqref="AA448">
    <cfRule type="notContainsBlanks" dxfId="1273" priority="2630">
      <formula>LEN(TRIM(AA448))&gt;0</formula>
    </cfRule>
  </conditionalFormatting>
  <conditionalFormatting sqref="K448:L448 N448">
    <cfRule type="containsText" dxfId="1272" priority="2627" operator="containsText" text="DISABLED">
      <formula>NOT(ISERROR(SEARCH("DISABLED",K448)))</formula>
    </cfRule>
    <cfRule type="containsText" dxfId="1271" priority="2628" operator="containsText" text="ENABLED">
      <formula>NOT(ISERROR(SEARCH("ENABLED",K448)))</formula>
    </cfRule>
  </conditionalFormatting>
  <conditionalFormatting sqref="J449">
    <cfRule type="containsText" dxfId="1270" priority="2625" operator="containsText" text="DISABLED">
      <formula>NOT(ISERROR(SEARCH("DISABLED",J449)))</formula>
    </cfRule>
    <cfRule type="containsText" dxfId="1269" priority="2626" operator="containsText" text="ENABLED">
      <formula>NOT(ISERROR(SEARCH("ENABLED",J449)))</formula>
    </cfRule>
  </conditionalFormatting>
  <conditionalFormatting sqref="AA449">
    <cfRule type="notContainsBlanks" dxfId="1268" priority="2624">
      <formula>LEN(TRIM(AA449))&gt;0</formula>
    </cfRule>
  </conditionalFormatting>
  <conditionalFormatting sqref="K449:L449 N449">
    <cfRule type="containsText" dxfId="1267" priority="2621" operator="containsText" text="DISABLED">
      <formula>NOT(ISERROR(SEARCH("DISABLED",K449)))</formula>
    </cfRule>
    <cfRule type="containsText" dxfId="1266" priority="2622" operator="containsText" text="ENABLED">
      <formula>NOT(ISERROR(SEARCH("ENABLED",K449)))</formula>
    </cfRule>
  </conditionalFormatting>
  <conditionalFormatting sqref="J450">
    <cfRule type="containsText" dxfId="1265" priority="2619" operator="containsText" text="DISABLED">
      <formula>NOT(ISERROR(SEARCH("DISABLED",J450)))</formula>
    </cfRule>
    <cfRule type="containsText" dxfId="1264" priority="2620" operator="containsText" text="ENABLED">
      <formula>NOT(ISERROR(SEARCH("ENABLED",J450)))</formula>
    </cfRule>
  </conditionalFormatting>
  <conditionalFormatting sqref="AA450">
    <cfRule type="notContainsBlanks" dxfId="1263" priority="2618">
      <formula>LEN(TRIM(AA450))&gt;0</formula>
    </cfRule>
  </conditionalFormatting>
  <conditionalFormatting sqref="K450:L450 N450">
    <cfRule type="containsText" dxfId="1262" priority="2615" operator="containsText" text="DISABLED">
      <formula>NOT(ISERROR(SEARCH("DISABLED",K450)))</formula>
    </cfRule>
    <cfRule type="containsText" dxfId="1261" priority="2616" operator="containsText" text="ENABLED">
      <formula>NOT(ISERROR(SEARCH("ENABLED",K450)))</formula>
    </cfRule>
  </conditionalFormatting>
  <conditionalFormatting sqref="J481">
    <cfRule type="containsText" dxfId="1260" priority="2613" operator="containsText" text="DISABLED">
      <formula>NOT(ISERROR(SEARCH("DISABLED",J481)))</formula>
    </cfRule>
    <cfRule type="containsText" dxfId="1259" priority="2614" operator="containsText" text="ENABLED">
      <formula>NOT(ISERROR(SEARCH("ENABLED",J481)))</formula>
    </cfRule>
  </conditionalFormatting>
  <conditionalFormatting sqref="AA481">
    <cfRule type="notContainsBlanks" dxfId="1258" priority="2612">
      <formula>LEN(TRIM(AA481))&gt;0</formula>
    </cfRule>
  </conditionalFormatting>
  <conditionalFormatting sqref="K481:L481 N481">
    <cfRule type="containsText" dxfId="1257" priority="2609" operator="containsText" text="DISABLED">
      <formula>NOT(ISERROR(SEARCH("DISABLED",K481)))</formula>
    </cfRule>
    <cfRule type="containsText" dxfId="1256" priority="2610" operator="containsText" text="ENABLED">
      <formula>NOT(ISERROR(SEARCH("ENABLED",K481)))</formula>
    </cfRule>
  </conditionalFormatting>
  <conditionalFormatting sqref="J482">
    <cfRule type="containsText" dxfId="1255" priority="2607" operator="containsText" text="DISABLED">
      <formula>NOT(ISERROR(SEARCH("DISABLED",J482)))</formula>
    </cfRule>
    <cfRule type="containsText" dxfId="1254" priority="2608" operator="containsText" text="ENABLED">
      <formula>NOT(ISERROR(SEARCH("ENABLED",J482)))</formula>
    </cfRule>
  </conditionalFormatting>
  <conditionalFormatting sqref="AA482">
    <cfRule type="notContainsBlanks" dxfId="1253" priority="2606">
      <formula>LEN(TRIM(AA482))&gt;0</formula>
    </cfRule>
  </conditionalFormatting>
  <conditionalFormatting sqref="K482:L482 N482">
    <cfRule type="containsText" dxfId="1252" priority="2603" operator="containsText" text="DISABLED">
      <formula>NOT(ISERROR(SEARCH("DISABLED",K482)))</formula>
    </cfRule>
    <cfRule type="containsText" dxfId="1251" priority="2604" operator="containsText" text="ENABLED">
      <formula>NOT(ISERROR(SEARCH("ENABLED",K482)))</formula>
    </cfRule>
  </conditionalFormatting>
  <conditionalFormatting sqref="J483">
    <cfRule type="containsText" dxfId="1250" priority="2601" operator="containsText" text="DISABLED">
      <formula>NOT(ISERROR(SEARCH("DISABLED",J483)))</formula>
    </cfRule>
    <cfRule type="containsText" dxfId="1249" priority="2602" operator="containsText" text="ENABLED">
      <formula>NOT(ISERROR(SEARCH("ENABLED",J483)))</formula>
    </cfRule>
  </conditionalFormatting>
  <conditionalFormatting sqref="AA483">
    <cfRule type="notContainsBlanks" dxfId="1248" priority="2600">
      <formula>LEN(TRIM(AA483))&gt;0</formula>
    </cfRule>
  </conditionalFormatting>
  <conditionalFormatting sqref="K483:L483 N483">
    <cfRule type="containsText" dxfId="1247" priority="2597" operator="containsText" text="DISABLED">
      <formula>NOT(ISERROR(SEARCH("DISABLED",K483)))</formula>
    </cfRule>
    <cfRule type="containsText" dxfId="1246" priority="2598" operator="containsText" text="ENABLED">
      <formula>NOT(ISERROR(SEARCH("ENABLED",K483)))</formula>
    </cfRule>
  </conditionalFormatting>
  <conditionalFormatting sqref="J548">
    <cfRule type="containsText" dxfId="1245" priority="2595" operator="containsText" text="DISABLED">
      <formula>NOT(ISERROR(SEARCH("DISABLED",J548)))</formula>
    </cfRule>
    <cfRule type="containsText" dxfId="1244" priority="2596" operator="containsText" text="ENABLED">
      <formula>NOT(ISERROR(SEARCH("ENABLED",J548)))</formula>
    </cfRule>
  </conditionalFormatting>
  <conditionalFormatting sqref="AA548">
    <cfRule type="notContainsBlanks" dxfId="1243" priority="2594">
      <formula>LEN(TRIM(AA548))&gt;0</formula>
    </cfRule>
  </conditionalFormatting>
  <conditionalFormatting sqref="K548:L548 N548">
    <cfRule type="containsText" dxfId="1242" priority="2591" operator="containsText" text="DISABLED">
      <formula>NOT(ISERROR(SEARCH("DISABLED",K548)))</formula>
    </cfRule>
    <cfRule type="containsText" dxfId="1241" priority="2592" operator="containsText" text="ENABLED">
      <formula>NOT(ISERROR(SEARCH("ENABLED",K548)))</formula>
    </cfRule>
  </conditionalFormatting>
  <conditionalFormatting sqref="J549">
    <cfRule type="containsText" dxfId="1240" priority="2589" operator="containsText" text="DISABLED">
      <formula>NOT(ISERROR(SEARCH("DISABLED",J549)))</formula>
    </cfRule>
    <cfRule type="containsText" dxfId="1239" priority="2590" operator="containsText" text="ENABLED">
      <formula>NOT(ISERROR(SEARCH("ENABLED",J549)))</formula>
    </cfRule>
  </conditionalFormatting>
  <conditionalFormatting sqref="AA549">
    <cfRule type="notContainsBlanks" dxfId="1238" priority="2588">
      <formula>LEN(TRIM(AA549))&gt;0</formula>
    </cfRule>
  </conditionalFormatting>
  <conditionalFormatting sqref="K549:L549 N549">
    <cfRule type="containsText" dxfId="1237" priority="2585" operator="containsText" text="DISABLED">
      <formula>NOT(ISERROR(SEARCH("DISABLED",K549)))</formula>
    </cfRule>
    <cfRule type="containsText" dxfId="1236" priority="2586" operator="containsText" text="ENABLED">
      <formula>NOT(ISERROR(SEARCH("ENABLED",K549)))</formula>
    </cfRule>
  </conditionalFormatting>
  <conditionalFormatting sqref="K550:L550 N550">
    <cfRule type="containsText" dxfId="1235" priority="2579" operator="containsText" text="DISABLED">
      <formula>NOT(ISERROR(SEARCH("DISABLED",K550)))</formula>
    </cfRule>
    <cfRule type="containsText" dxfId="1234" priority="2580" operator="containsText" text="ENABLED">
      <formula>NOT(ISERROR(SEARCH("ENABLED",K550)))</formula>
    </cfRule>
  </conditionalFormatting>
  <conditionalFormatting sqref="J1200">
    <cfRule type="containsText" dxfId="1233" priority="2571" operator="containsText" text="DISABLED">
      <formula>NOT(ISERROR(SEARCH("DISABLED",J1200)))</formula>
    </cfRule>
    <cfRule type="containsText" dxfId="1232" priority="2572" operator="containsText" text="ENABLED">
      <formula>NOT(ISERROR(SEARCH("ENABLED",J1200)))</formula>
    </cfRule>
  </conditionalFormatting>
  <conditionalFormatting sqref="AA1200">
    <cfRule type="notContainsBlanks" dxfId="1231" priority="2570">
      <formula>LEN(TRIM(AA1200))&gt;0</formula>
    </cfRule>
  </conditionalFormatting>
  <conditionalFormatting sqref="K1200:L1200 N1200">
    <cfRule type="containsText" dxfId="1230" priority="2567" operator="containsText" text="DISABLED">
      <formula>NOT(ISERROR(SEARCH("DISABLED",K1200)))</formula>
    </cfRule>
    <cfRule type="containsText" dxfId="1229" priority="2568" operator="containsText" text="ENABLED">
      <formula>NOT(ISERROR(SEARCH("ENABLED",K1200)))</formula>
    </cfRule>
  </conditionalFormatting>
  <conditionalFormatting sqref="J1201">
    <cfRule type="containsText" dxfId="1228" priority="2565" operator="containsText" text="DISABLED">
      <formula>NOT(ISERROR(SEARCH("DISABLED",J1201)))</formula>
    </cfRule>
    <cfRule type="containsText" dxfId="1227" priority="2566" operator="containsText" text="ENABLED">
      <formula>NOT(ISERROR(SEARCH("ENABLED",J1201)))</formula>
    </cfRule>
  </conditionalFormatting>
  <conditionalFormatting sqref="AA1201">
    <cfRule type="notContainsBlanks" dxfId="1226" priority="2564">
      <formula>LEN(TRIM(AA1201))&gt;0</formula>
    </cfRule>
  </conditionalFormatting>
  <conditionalFormatting sqref="K1201:L1201 N1201">
    <cfRule type="containsText" dxfId="1225" priority="2561" operator="containsText" text="DISABLED">
      <formula>NOT(ISERROR(SEARCH("DISABLED",K1201)))</formula>
    </cfRule>
    <cfRule type="containsText" dxfId="1224" priority="2562" operator="containsText" text="ENABLED">
      <formula>NOT(ISERROR(SEARCH("ENABLED",K1201)))</formula>
    </cfRule>
  </conditionalFormatting>
  <conditionalFormatting sqref="J1234">
    <cfRule type="containsText" dxfId="1223" priority="2559" operator="containsText" text="DISABLED">
      <formula>NOT(ISERROR(SEARCH("DISABLED",J1234)))</formula>
    </cfRule>
    <cfRule type="containsText" dxfId="1222" priority="2560" operator="containsText" text="ENABLED">
      <formula>NOT(ISERROR(SEARCH("ENABLED",J1234)))</formula>
    </cfRule>
  </conditionalFormatting>
  <conditionalFormatting sqref="AA1234">
    <cfRule type="notContainsBlanks" dxfId="1221" priority="2558">
      <formula>LEN(TRIM(AA1234))&gt;0</formula>
    </cfRule>
  </conditionalFormatting>
  <conditionalFormatting sqref="K1234:L1234 N1234">
    <cfRule type="containsText" dxfId="1220" priority="2555" operator="containsText" text="DISABLED">
      <formula>NOT(ISERROR(SEARCH("DISABLED",K1234)))</formula>
    </cfRule>
    <cfRule type="containsText" dxfId="1219" priority="2556" operator="containsText" text="ENABLED">
      <formula>NOT(ISERROR(SEARCH("ENABLED",K1234)))</formula>
    </cfRule>
  </conditionalFormatting>
  <conditionalFormatting sqref="J1235">
    <cfRule type="containsText" dxfId="1218" priority="2553" operator="containsText" text="DISABLED">
      <formula>NOT(ISERROR(SEARCH("DISABLED",J1235)))</formula>
    </cfRule>
    <cfRule type="containsText" dxfId="1217" priority="2554" operator="containsText" text="ENABLED">
      <formula>NOT(ISERROR(SEARCH("ENABLED",J1235)))</formula>
    </cfRule>
  </conditionalFormatting>
  <conditionalFormatting sqref="AA1235">
    <cfRule type="notContainsBlanks" dxfId="1216" priority="2552">
      <formula>LEN(TRIM(AA1235))&gt;0</formula>
    </cfRule>
  </conditionalFormatting>
  <conditionalFormatting sqref="K1235:L1235 N1235">
    <cfRule type="containsText" dxfId="1215" priority="2549" operator="containsText" text="DISABLED">
      <formula>NOT(ISERROR(SEARCH("DISABLED",K1235)))</formula>
    </cfRule>
    <cfRule type="containsText" dxfId="1214" priority="2550" operator="containsText" text="ENABLED">
      <formula>NOT(ISERROR(SEARCH("ENABLED",K1235)))</formula>
    </cfRule>
  </conditionalFormatting>
  <conditionalFormatting sqref="J1236">
    <cfRule type="containsText" dxfId="1213" priority="2547" operator="containsText" text="DISABLED">
      <formula>NOT(ISERROR(SEARCH("DISABLED",J1236)))</formula>
    </cfRule>
    <cfRule type="containsText" dxfId="1212" priority="2548" operator="containsText" text="ENABLED">
      <formula>NOT(ISERROR(SEARCH("ENABLED",J1236)))</formula>
    </cfRule>
  </conditionalFormatting>
  <conditionalFormatting sqref="AA1236">
    <cfRule type="notContainsBlanks" dxfId="1211" priority="2546">
      <formula>LEN(TRIM(AA1236))&gt;0</formula>
    </cfRule>
  </conditionalFormatting>
  <conditionalFormatting sqref="K1236:L1236 N1236">
    <cfRule type="containsText" dxfId="1210" priority="2543" operator="containsText" text="DISABLED">
      <formula>NOT(ISERROR(SEARCH("DISABLED",K1236)))</formula>
    </cfRule>
    <cfRule type="containsText" dxfId="1209" priority="2544" operator="containsText" text="ENABLED">
      <formula>NOT(ISERROR(SEARCH("ENABLED",K1236)))</formula>
    </cfRule>
  </conditionalFormatting>
  <conditionalFormatting sqref="J1327">
    <cfRule type="containsText" dxfId="1208" priority="2541" operator="containsText" text="DISABLED">
      <formula>NOT(ISERROR(SEARCH("DISABLED",J1327)))</formula>
    </cfRule>
    <cfRule type="containsText" dxfId="1207" priority="2542" operator="containsText" text="ENABLED">
      <formula>NOT(ISERROR(SEARCH("ENABLED",J1327)))</formula>
    </cfRule>
  </conditionalFormatting>
  <conditionalFormatting sqref="AA1327">
    <cfRule type="notContainsBlanks" dxfId="1206" priority="2540">
      <formula>LEN(TRIM(AA1327))&gt;0</formula>
    </cfRule>
  </conditionalFormatting>
  <conditionalFormatting sqref="K1327:L1327 N1327">
    <cfRule type="containsText" dxfId="1205" priority="2537" operator="containsText" text="DISABLED">
      <formula>NOT(ISERROR(SEARCH("DISABLED",K1327)))</formula>
    </cfRule>
    <cfRule type="containsText" dxfId="1204" priority="2538" operator="containsText" text="ENABLED">
      <formula>NOT(ISERROR(SEARCH("ENABLED",K1327)))</formula>
    </cfRule>
  </conditionalFormatting>
  <conditionalFormatting sqref="J1328">
    <cfRule type="containsText" dxfId="1203" priority="2535" operator="containsText" text="DISABLED">
      <formula>NOT(ISERROR(SEARCH("DISABLED",J1328)))</formula>
    </cfRule>
    <cfRule type="containsText" dxfId="1202" priority="2536" operator="containsText" text="ENABLED">
      <formula>NOT(ISERROR(SEARCH("ENABLED",J1328)))</formula>
    </cfRule>
  </conditionalFormatting>
  <conditionalFormatting sqref="AA1328">
    <cfRule type="notContainsBlanks" dxfId="1201" priority="2534">
      <formula>LEN(TRIM(AA1328))&gt;0</formula>
    </cfRule>
  </conditionalFormatting>
  <conditionalFormatting sqref="K1328:L1328 N1328">
    <cfRule type="containsText" dxfId="1200" priority="2531" operator="containsText" text="DISABLED">
      <formula>NOT(ISERROR(SEARCH("DISABLED",K1328)))</formula>
    </cfRule>
    <cfRule type="containsText" dxfId="1199" priority="2532" operator="containsText" text="ENABLED">
      <formula>NOT(ISERROR(SEARCH("ENABLED",K1328)))</formula>
    </cfRule>
  </conditionalFormatting>
  <conditionalFormatting sqref="J1329">
    <cfRule type="containsText" dxfId="1198" priority="2529" operator="containsText" text="DISABLED">
      <formula>NOT(ISERROR(SEARCH("DISABLED",J1329)))</formula>
    </cfRule>
    <cfRule type="containsText" dxfId="1197" priority="2530" operator="containsText" text="ENABLED">
      <formula>NOT(ISERROR(SEARCH("ENABLED",J1329)))</formula>
    </cfRule>
  </conditionalFormatting>
  <conditionalFormatting sqref="AA1329">
    <cfRule type="notContainsBlanks" dxfId="1196" priority="2528">
      <formula>LEN(TRIM(AA1329))&gt;0</formula>
    </cfRule>
  </conditionalFormatting>
  <conditionalFormatting sqref="K1329:L1329 N1329">
    <cfRule type="containsText" dxfId="1195" priority="2525" operator="containsText" text="DISABLED">
      <formula>NOT(ISERROR(SEARCH("DISABLED",K1329)))</formula>
    </cfRule>
    <cfRule type="containsText" dxfId="1194" priority="2526" operator="containsText" text="ENABLED">
      <formula>NOT(ISERROR(SEARCH("ENABLED",K1329)))</formula>
    </cfRule>
  </conditionalFormatting>
  <conditionalFormatting sqref="J1346">
    <cfRule type="containsText" dxfId="1193" priority="2523" operator="containsText" text="DISABLED">
      <formula>NOT(ISERROR(SEARCH("DISABLED",J1346)))</formula>
    </cfRule>
    <cfRule type="containsText" dxfId="1192" priority="2524" operator="containsText" text="ENABLED">
      <formula>NOT(ISERROR(SEARCH("ENABLED",J1346)))</formula>
    </cfRule>
  </conditionalFormatting>
  <conditionalFormatting sqref="AA1346">
    <cfRule type="notContainsBlanks" dxfId="1191" priority="2522">
      <formula>LEN(TRIM(AA1346))&gt;0</formula>
    </cfRule>
  </conditionalFormatting>
  <conditionalFormatting sqref="K1346:L1346 N1346">
    <cfRule type="containsText" dxfId="1190" priority="2519" operator="containsText" text="DISABLED">
      <formula>NOT(ISERROR(SEARCH("DISABLED",K1346)))</formula>
    </cfRule>
    <cfRule type="containsText" dxfId="1189" priority="2520" operator="containsText" text="ENABLED">
      <formula>NOT(ISERROR(SEARCH("ENABLED",K1346)))</formula>
    </cfRule>
  </conditionalFormatting>
  <conditionalFormatting sqref="J1347">
    <cfRule type="containsText" dxfId="1188" priority="2517" operator="containsText" text="DISABLED">
      <formula>NOT(ISERROR(SEARCH("DISABLED",J1347)))</formula>
    </cfRule>
    <cfRule type="containsText" dxfId="1187" priority="2518" operator="containsText" text="ENABLED">
      <formula>NOT(ISERROR(SEARCH("ENABLED",J1347)))</formula>
    </cfRule>
  </conditionalFormatting>
  <conditionalFormatting sqref="AA1347">
    <cfRule type="notContainsBlanks" dxfId="1186" priority="2516">
      <formula>LEN(TRIM(AA1347))&gt;0</formula>
    </cfRule>
  </conditionalFormatting>
  <conditionalFormatting sqref="K1347:L1347 N1347">
    <cfRule type="containsText" dxfId="1185" priority="2513" operator="containsText" text="DISABLED">
      <formula>NOT(ISERROR(SEARCH("DISABLED",K1347)))</formula>
    </cfRule>
    <cfRule type="containsText" dxfId="1184" priority="2514" operator="containsText" text="ENABLED">
      <formula>NOT(ISERROR(SEARCH("ENABLED",K1347)))</formula>
    </cfRule>
  </conditionalFormatting>
  <conditionalFormatting sqref="J1348">
    <cfRule type="containsText" dxfId="1183" priority="2511" operator="containsText" text="DISABLED">
      <formula>NOT(ISERROR(SEARCH("DISABLED",J1348)))</formula>
    </cfRule>
    <cfRule type="containsText" dxfId="1182" priority="2512" operator="containsText" text="ENABLED">
      <formula>NOT(ISERROR(SEARCH("ENABLED",J1348)))</formula>
    </cfRule>
  </conditionalFormatting>
  <conditionalFormatting sqref="AA1348">
    <cfRule type="notContainsBlanks" dxfId="1181" priority="2510">
      <formula>LEN(TRIM(AA1348))&gt;0</formula>
    </cfRule>
  </conditionalFormatting>
  <conditionalFormatting sqref="K1348:L1348 N1348">
    <cfRule type="containsText" dxfId="1180" priority="2507" operator="containsText" text="DISABLED">
      <formula>NOT(ISERROR(SEARCH("DISABLED",K1348)))</formula>
    </cfRule>
    <cfRule type="containsText" dxfId="1179" priority="2508" operator="containsText" text="ENABLED">
      <formula>NOT(ISERROR(SEARCH("ENABLED",K1348)))</formula>
    </cfRule>
  </conditionalFormatting>
  <conditionalFormatting sqref="J1440:J1441">
    <cfRule type="containsText" dxfId="1178" priority="2499" operator="containsText" text="DISABLED">
      <formula>NOT(ISERROR(SEARCH("DISABLED",J1440)))</formula>
    </cfRule>
    <cfRule type="containsText" dxfId="1177" priority="2500" operator="containsText" text="ENABLED">
      <formula>NOT(ISERROR(SEARCH("ENABLED",J1440)))</formula>
    </cfRule>
  </conditionalFormatting>
  <conditionalFormatting sqref="AA1440:AA1441">
    <cfRule type="notContainsBlanks" dxfId="1176" priority="2498">
      <formula>LEN(TRIM(AA1440))&gt;0</formula>
    </cfRule>
  </conditionalFormatting>
  <conditionalFormatting sqref="K1440:L1441 N1440:N1441">
    <cfRule type="containsText" dxfId="1175" priority="2495" operator="containsText" text="DISABLED">
      <formula>NOT(ISERROR(SEARCH("DISABLED",K1440)))</formula>
    </cfRule>
    <cfRule type="containsText" dxfId="1174" priority="2496" operator="containsText" text="ENABLED">
      <formula>NOT(ISERROR(SEARCH("ENABLED",K1440)))</formula>
    </cfRule>
  </conditionalFormatting>
  <conditionalFormatting sqref="AA1442">
    <cfRule type="notContainsBlanks" dxfId="1173" priority="2492">
      <formula>LEN(TRIM(AA1442))&gt;0</formula>
    </cfRule>
  </conditionalFormatting>
  <conditionalFormatting sqref="K1442:L1442 N1442">
    <cfRule type="containsText" dxfId="1172" priority="2489" operator="containsText" text="DISABLED">
      <formula>NOT(ISERROR(SEARCH("DISABLED",K1442)))</formula>
    </cfRule>
    <cfRule type="containsText" dxfId="1171" priority="2490" operator="containsText" text="ENABLED">
      <formula>NOT(ISERROR(SEARCH("ENABLED",K1442)))</formula>
    </cfRule>
  </conditionalFormatting>
  <conditionalFormatting sqref="AA1510">
    <cfRule type="notContainsBlanks" dxfId="1170" priority="2486">
      <formula>LEN(TRIM(AA1510))&gt;0</formula>
    </cfRule>
  </conditionalFormatting>
  <conditionalFormatting sqref="K1510:L1510 N1510">
    <cfRule type="containsText" dxfId="1169" priority="2483" operator="containsText" text="DISABLED">
      <formula>NOT(ISERROR(SEARCH("DISABLED",K1510)))</formula>
    </cfRule>
    <cfRule type="containsText" dxfId="1168" priority="2484" operator="containsText" text="ENABLED">
      <formula>NOT(ISERROR(SEARCH("ENABLED",K1510)))</formula>
    </cfRule>
  </conditionalFormatting>
  <conditionalFormatting sqref="J1838:N1839">
    <cfRule type="containsText" dxfId="1167" priority="2481" operator="containsText" text="DISABLED">
      <formula>NOT(ISERROR(SEARCH("DISABLED",J1838)))</formula>
    </cfRule>
    <cfRule type="containsText" dxfId="1166" priority="2482" operator="containsText" text="ENABLED">
      <formula>NOT(ISERROR(SEARCH("ENABLED",J1838)))</formula>
    </cfRule>
  </conditionalFormatting>
  <conditionalFormatting sqref="AA1838:AA1839">
    <cfRule type="notContainsBlanks" dxfId="1165" priority="2480">
      <formula>LEN(TRIM(AA1838))&gt;0</formula>
    </cfRule>
  </conditionalFormatting>
  <conditionalFormatting sqref="J2034">
    <cfRule type="containsText" dxfId="1164" priority="2461" operator="containsText" text="DISABLED">
      <formula>NOT(ISERROR(SEARCH("DISABLED",J2034)))</formula>
    </cfRule>
    <cfRule type="containsText" dxfId="1163" priority="2462" operator="containsText" text="ENABLED">
      <formula>NOT(ISERROR(SEARCH("ENABLED",J2034)))</formula>
    </cfRule>
  </conditionalFormatting>
  <conditionalFormatting sqref="AA2034">
    <cfRule type="notContainsBlanks" dxfId="1162" priority="2460">
      <formula>LEN(TRIM(AA2034))&gt;0</formula>
    </cfRule>
  </conditionalFormatting>
  <conditionalFormatting sqref="K2034:N2034">
    <cfRule type="containsText" dxfId="1161" priority="2457" operator="containsText" text="DISABLED">
      <formula>NOT(ISERROR(SEARCH("DISABLED",K2034)))</formula>
    </cfRule>
    <cfRule type="containsText" dxfId="1160" priority="2458" operator="containsText" text="ENABLED">
      <formula>NOT(ISERROR(SEARCH("ENABLED",K2034)))</formula>
    </cfRule>
  </conditionalFormatting>
  <conditionalFormatting sqref="J2035">
    <cfRule type="containsText" dxfId="1159" priority="2455" operator="containsText" text="DISABLED">
      <formula>NOT(ISERROR(SEARCH("DISABLED",J2035)))</formula>
    </cfRule>
    <cfRule type="containsText" dxfId="1158" priority="2456" operator="containsText" text="ENABLED">
      <formula>NOT(ISERROR(SEARCH("ENABLED",J2035)))</formula>
    </cfRule>
  </conditionalFormatting>
  <conditionalFormatting sqref="AA2035">
    <cfRule type="notContainsBlanks" dxfId="1157" priority="2454">
      <formula>LEN(TRIM(AA2035))&gt;0</formula>
    </cfRule>
  </conditionalFormatting>
  <conditionalFormatting sqref="K2035:N2035">
    <cfRule type="containsText" dxfId="1156" priority="2451" operator="containsText" text="DISABLED">
      <formula>NOT(ISERROR(SEARCH("DISABLED",K2035)))</formula>
    </cfRule>
    <cfRule type="containsText" dxfId="1155" priority="2452" operator="containsText" text="ENABLED">
      <formula>NOT(ISERROR(SEARCH("ENABLED",K2035)))</formula>
    </cfRule>
  </conditionalFormatting>
  <conditionalFormatting sqref="J2036">
    <cfRule type="containsText" dxfId="1154" priority="2449" operator="containsText" text="DISABLED">
      <formula>NOT(ISERROR(SEARCH("DISABLED",J2036)))</formula>
    </cfRule>
    <cfRule type="containsText" dxfId="1153" priority="2450" operator="containsText" text="ENABLED">
      <formula>NOT(ISERROR(SEARCH("ENABLED",J2036)))</formula>
    </cfRule>
  </conditionalFormatting>
  <conditionalFormatting sqref="AA2036">
    <cfRule type="notContainsBlanks" dxfId="1152" priority="2448">
      <formula>LEN(TRIM(AA2036))&gt;0</formula>
    </cfRule>
  </conditionalFormatting>
  <conditionalFormatting sqref="K2036:N2036">
    <cfRule type="containsText" dxfId="1151" priority="2445" operator="containsText" text="DISABLED">
      <formula>NOT(ISERROR(SEARCH("DISABLED",K2036)))</formula>
    </cfRule>
    <cfRule type="containsText" dxfId="1150" priority="2446" operator="containsText" text="ENABLED">
      <formula>NOT(ISERROR(SEARCH("ENABLED",K2036)))</formula>
    </cfRule>
  </conditionalFormatting>
  <conditionalFormatting sqref="J2037">
    <cfRule type="containsText" dxfId="1149" priority="2443" operator="containsText" text="DISABLED">
      <formula>NOT(ISERROR(SEARCH("DISABLED",J2037)))</formula>
    </cfRule>
    <cfRule type="containsText" dxfId="1148" priority="2444" operator="containsText" text="ENABLED">
      <formula>NOT(ISERROR(SEARCH("ENABLED",J2037)))</formula>
    </cfRule>
  </conditionalFormatting>
  <conditionalFormatting sqref="AA2037">
    <cfRule type="notContainsBlanks" dxfId="1147" priority="2442">
      <formula>LEN(TRIM(AA2037))&gt;0</formula>
    </cfRule>
  </conditionalFormatting>
  <conditionalFormatting sqref="K2037:N2037">
    <cfRule type="containsText" dxfId="1146" priority="2439" operator="containsText" text="DISABLED">
      <formula>NOT(ISERROR(SEARCH("DISABLED",K2037)))</formula>
    </cfRule>
    <cfRule type="containsText" dxfId="1145" priority="2440" operator="containsText" text="ENABLED">
      <formula>NOT(ISERROR(SEARCH("ENABLED",K2037)))</formula>
    </cfRule>
  </conditionalFormatting>
  <conditionalFormatting sqref="J2038">
    <cfRule type="containsText" dxfId="1144" priority="2437" operator="containsText" text="DISABLED">
      <formula>NOT(ISERROR(SEARCH("DISABLED",J2038)))</formula>
    </cfRule>
    <cfRule type="containsText" dxfId="1143" priority="2438" operator="containsText" text="ENABLED">
      <formula>NOT(ISERROR(SEARCH("ENABLED",J2038)))</formula>
    </cfRule>
  </conditionalFormatting>
  <conditionalFormatting sqref="AA2038">
    <cfRule type="notContainsBlanks" dxfId="1142" priority="2436">
      <formula>LEN(TRIM(AA2038))&gt;0</formula>
    </cfRule>
  </conditionalFormatting>
  <conditionalFormatting sqref="K2038:N2038">
    <cfRule type="containsText" dxfId="1141" priority="2433" operator="containsText" text="DISABLED">
      <formula>NOT(ISERROR(SEARCH("DISABLED",K2038)))</formula>
    </cfRule>
    <cfRule type="containsText" dxfId="1140" priority="2434" operator="containsText" text="ENABLED">
      <formula>NOT(ISERROR(SEARCH("ENABLED",K2038)))</formula>
    </cfRule>
  </conditionalFormatting>
  <conditionalFormatting sqref="J2039">
    <cfRule type="containsText" dxfId="1139" priority="2431" operator="containsText" text="DISABLED">
      <formula>NOT(ISERROR(SEARCH("DISABLED",J2039)))</formula>
    </cfRule>
    <cfRule type="containsText" dxfId="1138" priority="2432" operator="containsText" text="ENABLED">
      <formula>NOT(ISERROR(SEARCH("ENABLED",J2039)))</formula>
    </cfRule>
  </conditionalFormatting>
  <conditionalFormatting sqref="AA2039">
    <cfRule type="notContainsBlanks" dxfId="1137" priority="2430">
      <formula>LEN(TRIM(AA2039))&gt;0</formula>
    </cfRule>
  </conditionalFormatting>
  <conditionalFormatting sqref="K2039:N2039">
    <cfRule type="containsText" dxfId="1136" priority="2427" operator="containsText" text="DISABLED">
      <formula>NOT(ISERROR(SEARCH("DISABLED",K2039)))</formula>
    </cfRule>
    <cfRule type="containsText" dxfId="1135" priority="2428" operator="containsText" text="ENABLED">
      <formula>NOT(ISERROR(SEARCH("ENABLED",K2039)))</formula>
    </cfRule>
  </conditionalFormatting>
  <conditionalFormatting sqref="J2040">
    <cfRule type="containsText" dxfId="1134" priority="2425" operator="containsText" text="DISABLED">
      <formula>NOT(ISERROR(SEARCH("DISABLED",J2040)))</formula>
    </cfRule>
    <cfRule type="containsText" dxfId="1133" priority="2426" operator="containsText" text="ENABLED">
      <formula>NOT(ISERROR(SEARCH("ENABLED",J2040)))</formula>
    </cfRule>
  </conditionalFormatting>
  <conditionalFormatting sqref="AA2040">
    <cfRule type="notContainsBlanks" dxfId="1132" priority="2424">
      <formula>LEN(TRIM(AA2040))&gt;0</formula>
    </cfRule>
  </conditionalFormatting>
  <conditionalFormatting sqref="K2040:N2040">
    <cfRule type="containsText" dxfId="1131" priority="2421" operator="containsText" text="DISABLED">
      <formula>NOT(ISERROR(SEARCH("DISABLED",K2040)))</formula>
    </cfRule>
    <cfRule type="containsText" dxfId="1130" priority="2422" operator="containsText" text="ENABLED">
      <formula>NOT(ISERROR(SEARCH("ENABLED",K2040)))</formula>
    </cfRule>
  </conditionalFormatting>
  <conditionalFormatting sqref="J2041">
    <cfRule type="containsText" dxfId="1129" priority="2419" operator="containsText" text="DISABLED">
      <formula>NOT(ISERROR(SEARCH("DISABLED",J2041)))</formula>
    </cfRule>
    <cfRule type="containsText" dxfId="1128" priority="2420" operator="containsText" text="ENABLED">
      <formula>NOT(ISERROR(SEARCH("ENABLED",J2041)))</formula>
    </cfRule>
  </conditionalFormatting>
  <conditionalFormatting sqref="AA2041">
    <cfRule type="notContainsBlanks" dxfId="1127" priority="2418">
      <formula>LEN(TRIM(AA2041))&gt;0</formula>
    </cfRule>
  </conditionalFormatting>
  <conditionalFormatting sqref="K2041:N2041">
    <cfRule type="containsText" dxfId="1126" priority="2415" operator="containsText" text="DISABLED">
      <formula>NOT(ISERROR(SEARCH("DISABLED",K2041)))</formula>
    </cfRule>
    <cfRule type="containsText" dxfId="1125" priority="2416" operator="containsText" text="ENABLED">
      <formula>NOT(ISERROR(SEARCH("ENABLED",K2041)))</formula>
    </cfRule>
  </conditionalFormatting>
  <conditionalFormatting sqref="J2042">
    <cfRule type="containsText" dxfId="1124" priority="2413" operator="containsText" text="DISABLED">
      <formula>NOT(ISERROR(SEARCH("DISABLED",J2042)))</formula>
    </cfRule>
    <cfRule type="containsText" dxfId="1123" priority="2414" operator="containsText" text="ENABLED">
      <formula>NOT(ISERROR(SEARCH("ENABLED",J2042)))</formula>
    </cfRule>
  </conditionalFormatting>
  <conditionalFormatting sqref="AA2042">
    <cfRule type="notContainsBlanks" dxfId="1122" priority="2412">
      <formula>LEN(TRIM(AA2042))&gt;0</formula>
    </cfRule>
  </conditionalFormatting>
  <conditionalFormatting sqref="K2042:N2042">
    <cfRule type="containsText" dxfId="1121" priority="2409" operator="containsText" text="DISABLED">
      <formula>NOT(ISERROR(SEARCH("DISABLED",K2042)))</formula>
    </cfRule>
    <cfRule type="containsText" dxfId="1120" priority="2410" operator="containsText" text="ENABLED">
      <formula>NOT(ISERROR(SEARCH("ENABLED",K2042)))</formula>
    </cfRule>
  </conditionalFormatting>
  <conditionalFormatting sqref="J2043">
    <cfRule type="containsText" dxfId="1119" priority="2407" operator="containsText" text="DISABLED">
      <formula>NOT(ISERROR(SEARCH("DISABLED",J2043)))</formula>
    </cfRule>
    <cfRule type="containsText" dxfId="1118" priority="2408" operator="containsText" text="ENABLED">
      <formula>NOT(ISERROR(SEARCH("ENABLED",J2043)))</formula>
    </cfRule>
  </conditionalFormatting>
  <conditionalFormatting sqref="AA2043">
    <cfRule type="notContainsBlanks" dxfId="1117" priority="2406">
      <formula>LEN(TRIM(AA2043))&gt;0</formula>
    </cfRule>
  </conditionalFormatting>
  <conditionalFormatting sqref="K2043:N2043">
    <cfRule type="containsText" dxfId="1116" priority="2403" operator="containsText" text="DISABLED">
      <formula>NOT(ISERROR(SEARCH("DISABLED",K2043)))</formula>
    </cfRule>
    <cfRule type="containsText" dxfId="1115" priority="2404" operator="containsText" text="ENABLED">
      <formula>NOT(ISERROR(SEARCH("ENABLED",K2043)))</formula>
    </cfRule>
  </conditionalFormatting>
  <conditionalFormatting sqref="J2044">
    <cfRule type="containsText" dxfId="1114" priority="2401" operator="containsText" text="DISABLED">
      <formula>NOT(ISERROR(SEARCH("DISABLED",J2044)))</formula>
    </cfRule>
    <cfRule type="containsText" dxfId="1113" priority="2402" operator="containsText" text="ENABLED">
      <formula>NOT(ISERROR(SEARCH("ENABLED",J2044)))</formula>
    </cfRule>
  </conditionalFormatting>
  <conditionalFormatting sqref="AA2044">
    <cfRule type="notContainsBlanks" dxfId="1112" priority="2400">
      <formula>LEN(TRIM(AA2044))&gt;0</formula>
    </cfRule>
  </conditionalFormatting>
  <conditionalFormatting sqref="K2044:N2044">
    <cfRule type="containsText" dxfId="1111" priority="2397" operator="containsText" text="DISABLED">
      <formula>NOT(ISERROR(SEARCH("DISABLED",K2044)))</formula>
    </cfRule>
    <cfRule type="containsText" dxfId="1110" priority="2398" operator="containsText" text="ENABLED">
      <formula>NOT(ISERROR(SEARCH("ENABLED",K2044)))</formula>
    </cfRule>
  </conditionalFormatting>
  <conditionalFormatting sqref="J2045:J2046">
    <cfRule type="containsText" dxfId="1109" priority="2395" operator="containsText" text="DISABLED">
      <formula>NOT(ISERROR(SEARCH("DISABLED",J2045)))</formula>
    </cfRule>
    <cfRule type="containsText" dxfId="1108" priority="2396" operator="containsText" text="ENABLED">
      <formula>NOT(ISERROR(SEARCH("ENABLED",J2045)))</formula>
    </cfRule>
  </conditionalFormatting>
  <conditionalFormatting sqref="AA2045:AA2047">
    <cfRule type="notContainsBlanks" dxfId="1107" priority="2394">
      <formula>LEN(TRIM(AA2045))&gt;0</formula>
    </cfRule>
  </conditionalFormatting>
  <conditionalFormatting sqref="K2045:N2047">
    <cfRule type="containsText" dxfId="1106" priority="2391" operator="containsText" text="DISABLED">
      <formula>NOT(ISERROR(SEARCH("DISABLED",K2045)))</formula>
    </cfRule>
    <cfRule type="containsText" dxfId="1105" priority="2392" operator="containsText" text="ENABLED">
      <formula>NOT(ISERROR(SEARCH("ENABLED",K2045)))</formula>
    </cfRule>
  </conditionalFormatting>
  <conditionalFormatting sqref="AA2048">
    <cfRule type="notContainsBlanks" dxfId="1104" priority="2388">
      <formula>LEN(TRIM(AA2048))&gt;0</formula>
    </cfRule>
  </conditionalFormatting>
  <conditionalFormatting sqref="K2048:N2048">
    <cfRule type="containsText" dxfId="1103" priority="2385" operator="containsText" text="DISABLED">
      <formula>NOT(ISERROR(SEARCH("DISABLED",K2048)))</formula>
    </cfRule>
    <cfRule type="containsText" dxfId="1102" priority="2386" operator="containsText" text="ENABLED">
      <formula>NOT(ISERROR(SEARCH("ENABLED",K2048)))</formula>
    </cfRule>
  </conditionalFormatting>
  <conditionalFormatting sqref="AA2049 AA2051">
    <cfRule type="notContainsBlanks" dxfId="1101" priority="2382">
      <formula>LEN(TRIM(AA2049))&gt;0</formula>
    </cfRule>
  </conditionalFormatting>
  <conditionalFormatting sqref="K2049:N2049">
    <cfRule type="containsText" dxfId="1100" priority="2379" operator="containsText" text="DISABLED">
      <formula>NOT(ISERROR(SEARCH("DISABLED",K2049)))</formula>
    </cfRule>
    <cfRule type="containsText" dxfId="1099" priority="2380" operator="containsText" text="ENABLED">
      <formula>NOT(ISERROR(SEARCH("ENABLED",K2049)))</formula>
    </cfRule>
  </conditionalFormatting>
  <conditionalFormatting sqref="AA2050">
    <cfRule type="notContainsBlanks" dxfId="1098" priority="2376">
      <formula>LEN(TRIM(AA2050))&gt;0</formula>
    </cfRule>
  </conditionalFormatting>
  <conditionalFormatting sqref="K2050:N2050">
    <cfRule type="containsText" dxfId="1097" priority="2373" operator="containsText" text="DISABLED">
      <formula>NOT(ISERROR(SEARCH("DISABLED",K2050)))</formula>
    </cfRule>
    <cfRule type="containsText" dxfId="1096" priority="2374" operator="containsText" text="ENABLED">
      <formula>NOT(ISERROR(SEARCH("ENABLED",K2050)))</formula>
    </cfRule>
  </conditionalFormatting>
  <conditionalFormatting sqref="K2051:N2051 K2053:N2053">
    <cfRule type="containsText" dxfId="1095" priority="2368" operator="containsText" text="DISABLED">
      <formula>NOT(ISERROR(SEARCH("DISABLED",K2051)))</formula>
    </cfRule>
    <cfRule type="containsText" dxfId="1094" priority="2369" operator="containsText" text="ENABLED">
      <formula>NOT(ISERROR(SEARCH("ENABLED",K2051)))</formula>
    </cfRule>
  </conditionalFormatting>
  <conditionalFormatting sqref="AA2053">
    <cfRule type="notContainsBlanks" dxfId="1093" priority="2341">
      <formula>LEN(TRIM(AA2053))&gt;0</formula>
    </cfRule>
  </conditionalFormatting>
  <conditionalFormatting sqref="AA2054">
    <cfRule type="notContainsBlanks" dxfId="1092" priority="2337">
      <formula>LEN(TRIM(AA2054))&gt;0</formula>
    </cfRule>
  </conditionalFormatting>
  <conditionalFormatting sqref="K2054:N2054">
    <cfRule type="containsText" dxfId="1091" priority="2334" operator="containsText" text="DISABLED">
      <formula>NOT(ISERROR(SEARCH("DISABLED",K2054)))</formula>
    </cfRule>
    <cfRule type="containsText" dxfId="1090" priority="2335" operator="containsText" text="ENABLED">
      <formula>NOT(ISERROR(SEARCH("ENABLED",K2054)))</formula>
    </cfRule>
  </conditionalFormatting>
  <conditionalFormatting sqref="AA2055">
    <cfRule type="notContainsBlanks" dxfId="1089" priority="2331">
      <formula>LEN(TRIM(AA2055))&gt;0</formula>
    </cfRule>
  </conditionalFormatting>
  <conditionalFormatting sqref="K2055:N2055">
    <cfRule type="containsText" dxfId="1088" priority="2328" operator="containsText" text="DISABLED">
      <formula>NOT(ISERROR(SEARCH("DISABLED",K2055)))</formula>
    </cfRule>
    <cfRule type="containsText" dxfId="1087" priority="2329" operator="containsText" text="ENABLED">
      <formula>NOT(ISERROR(SEARCH("ENABLED",K2055)))</formula>
    </cfRule>
  </conditionalFormatting>
  <conditionalFormatting sqref="AA2056">
    <cfRule type="notContainsBlanks" dxfId="1086" priority="2325">
      <formula>LEN(TRIM(AA2056))&gt;0</formula>
    </cfRule>
  </conditionalFormatting>
  <conditionalFormatting sqref="K2056:N2056">
    <cfRule type="containsText" dxfId="1085" priority="2322" operator="containsText" text="DISABLED">
      <formula>NOT(ISERROR(SEARCH("DISABLED",K2056)))</formula>
    </cfRule>
    <cfRule type="containsText" dxfId="1084" priority="2323" operator="containsText" text="ENABLED">
      <formula>NOT(ISERROR(SEARCH("ENABLED",K2056)))</formula>
    </cfRule>
  </conditionalFormatting>
  <conditionalFormatting sqref="AA2057">
    <cfRule type="notContainsBlanks" dxfId="1083" priority="2319">
      <formula>LEN(TRIM(AA2057))&gt;0</formula>
    </cfRule>
  </conditionalFormatting>
  <conditionalFormatting sqref="K2057:N2057">
    <cfRule type="containsText" dxfId="1082" priority="2316" operator="containsText" text="DISABLED">
      <formula>NOT(ISERROR(SEARCH("DISABLED",K2057)))</formula>
    </cfRule>
    <cfRule type="containsText" dxfId="1081" priority="2317" operator="containsText" text="ENABLED">
      <formula>NOT(ISERROR(SEARCH("ENABLED",K2057)))</formula>
    </cfRule>
  </conditionalFormatting>
  <conditionalFormatting sqref="J1909:N1909">
    <cfRule type="containsText" dxfId="1080" priority="2314" operator="containsText" text="DISABLED">
      <formula>NOT(ISERROR(SEARCH("DISABLED",J1909)))</formula>
    </cfRule>
    <cfRule type="containsText" dxfId="1079" priority="2315" operator="containsText" text="ENABLED">
      <formula>NOT(ISERROR(SEARCH("ENABLED",J1909)))</formula>
    </cfRule>
  </conditionalFormatting>
  <conditionalFormatting sqref="AA1909">
    <cfRule type="notContainsBlanks" dxfId="1078" priority="2313">
      <formula>LEN(TRIM(AA1909))&gt;0</formula>
    </cfRule>
  </conditionalFormatting>
  <conditionalFormatting sqref="AA2058:AA2059">
    <cfRule type="notContainsBlanks" dxfId="1077" priority="2309">
      <formula>LEN(TRIM(AA2058))&gt;0</formula>
    </cfRule>
  </conditionalFormatting>
  <conditionalFormatting sqref="AA2059">
    <cfRule type="notContainsBlanks" dxfId="1076" priority="2306">
      <formula>LEN(TRIM(AA2059))&gt;0</formula>
    </cfRule>
  </conditionalFormatting>
  <conditionalFormatting sqref="K2058:N2059">
    <cfRule type="containsText" dxfId="1075" priority="2303" operator="containsText" text="DISABLED">
      <formula>NOT(ISERROR(SEARCH("DISABLED",K2058)))</formula>
    </cfRule>
    <cfRule type="containsText" dxfId="1074" priority="2304" operator="containsText" text="ENABLED">
      <formula>NOT(ISERROR(SEARCH("ENABLED",K2058)))</formula>
    </cfRule>
  </conditionalFormatting>
  <conditionalFormatting sqref="AA2058">
    <cfRule type="notContainsBlanks" dxfId="1073" priority="2296">
      <formula>LEN(TRIM(AA2058))&gt;0</formula>
    </cfRule>
  </conditionalFormatting>
  <conditionalFormatting sqref="K2058:N2058">
    <cfRule type="containsText" dxfId="1072" priority="2293" operator="containsText" text="DISABLED">
      <formula>NOT(ISERROR(SEARCH("DISABLED",K2058)))</formula>
    </cfRule>
    <cfRule type="containsText" dxfId="1071" priority="2294" operator="containsText" text="ENABLED">
      <formula>NOT(ISERROR(SEARCH("ENABLED",K2058)))</formula>
    </cfRule>
  </conditionalFormatting>
  <conditionalFormatting sqref="AA2068">
    <cfRule type="notContainsBlanks" dxfId="1070" priority="2263">
      <formula>LEN(TRIM(AA2068))&gt;0</formula>
    </cfRule>
  </conditionalFormatting>
  <conditionalFormatting sqref="K2068:N2068">
    <cfRule type="containsText" dxfId="1069" priority="2260" operator="containsText" text="DISABLED">
      <formula>NOT(ISERROR(SEARCH("DISABLED",K2068)))</formula>
    </cfRule>
    <cfRule type="containsText" dxfId="1068" priority="2261" operator="containsText" text="ENABLED">
      <formula>NOT(ISERROR(SEARCH("ENABLED",K2068)))</formula>
    </cfRule>
  </conditionalFormatting>
  <conditionalFormatting sqref="AA2069:AA2071">
    <cfRule type="notContainsBlanks" dxfId="1067" priority="2226">
      <formula>LEN(TRIM(AA2069))&gt;0</formula>
    </cfRule>
  </conditionalFormatting>
  <conditionalFormatting sqref="K2069:N2071">
    <cfRule type="containsText" dxfId="1066" priority="2223" operator="containsText" text="DISABLED">
      <formula>NOT(ISERROR(SEARCH("DISABLED",K2069)))</formula>
    </cfRule>
    <cfRule type="containsText" dxfId="1065" priority="2224" operator="containsText" text="ENABLED">
      <formula>NOT(ISERROR(SEARCH("ENABLED",K2069)))</formula>
    </cfRule>
  </conditionalFormatting>
  <conditionalFormatting sqref="J1924">
    <cfRule type="containsText" dxfId="1064" priority="2215" operator="containsText" text="DISABLED">
      <formula>NOT(ISERROR(SEARCH("DISABLED",J1924)))</formula>
    </cfRule>
    <cfRule type="containsText" dxfId="1063" priority="2216" operator="containsText" text="ENABLED">
      <formula>NOT(ISERROR(SEARCH("ENABLED",J1924)))</formula>
    </cfRule>
  </conditionalFormatting>
  <conditionalFormatting sqref="AA1924">
    <cfRule type="notContainsBlanks" dxfId="1062" priority="2214">
      <formula>LEN(TRIM(AA1924))&gt;0</formula>
    </cfRule>
  </conditionalFormatting>
  <conditionalFormatting sqref="K1924:N1924">
    <cfRule type="containsText" dxfId="1061" priority="2211" operator="containsText" text="DISABLED">
      <formula>NOT(ISERROR(SEARCH("DISABLED",K1924)))</formula>
    </cfRule>
    <cfRule type="containsText" dxfId="1060" priority="2212" operator="containsText" text="ENABLED">
      <formula>NOT(ISERROR(SEARCH("ENABLED",K1924)))</formula>
    </cfRule>
  </conditionalFormatting>
  <conditionalFormatting sqref="J1974">
    <cfRule type="containsText" dxfId="1059" priority="2201" operator="containsText" text="DISABLED">
      <formula>NOT(ISERROR(SEARCH("DISABLED",J1974)))</formula>
    </cfRule>
    <cfRule type="containsText" dxfId="1058" priority="2202" operator="containsText" text="ENABLED">
      <formula>NOT(ISERROR(SEARCH("ENABLED",J1974)))</formula>
    </cfRule>
  </conditionalFormatting>
  <conditionalFormatting sqref="AA1974">
    <cfRule type="notContainsBlanks" dxfId="1057" priority="2200">
      <formula>LEN(TRIM(AA1974))&gt;0</formula>
    </cfRule>
  </conditionalFormatting>
  <conditionalFormatting sqref="K1974:N1974">
    <cfRule type="containsText" dxfId="1056" priority="2197" operator="containsText" text="DISABLED">
      <formula>NOT(ISERROR(SEARCH("DISABLED",K1974)))</formula>
    </cfRule>
    <cfRule type="containsText" dxfId="1055" priority="2198" operator="containsText" text="ENABLED">
      <formula>NOT(ISERROR(SEARCH("ENABLED",K1974)))</formula>
    </cfRule>
  </conditionalFormatting>
  <conditionalFormatting sqref="J1973">
    <cfRule type="containsText" dxfId="1054" priority="2195" operator="containsText" text="DISABLED">
      <formula>NOT(ISERROR(SEARCH("DISABLED",J1973)))</formula>
    </cfRule>
    <cfRule type="containsText" dxfId="1053" priority="2196" operator="containsText" text="ENABLED">
      <formula>NOT(ISERROR(SEARCH("ENABLED",J1973)))</formula>
    </cfRule>
  </conditionalFormatting>
  <conditionalFormatting sqref="AA1973">
    <cfRule type="notContainsBlanks" dxfId="1052" priority="2194">
      <formula>LEN(TRIM(AA1973))&gt;0</formula>
    </cfRule>
  </conditionalFormatting>
  <conditionalFormatting sqref="K1973:N1973">
    <cfRule type="containsText" dxfId="1051" priority="2191" operator="containsText" text="DISABLED">
      <formula>NOT(ISERROR(SEARCH("DISABLED",K1973)))</formula>
    </cfRule>
    <cfRule type="containsText" dxfId="1050" priority="2192" operator="containsText" text="ENABLED">
      <formula>NOT(ISERROR(SEARCH("ENABLED",K1973)))</formula>
    </cfRule>
  </conditionalFormatting>
  <conditionalFormatting sqref="J1971">
    <cfRule type="containsText" dxfId="1049" priority="2189" operator="containsText" text="DISABLED">
      <formula>NOT(ISERROR(SEARCH("DISABLED",J1971)))</formula>
    </cfRule>
    <cfRule type="containsText" dxfId="1048" priority="2190" operator="containsText" text="ENABLED">
      <formula>NOT(ISERROR(SEARCH("ENABLED",J1971)))</formula>
    </cfRule>
  </conditionalFormatting>
  <conditionalFormatting sqref="AA1971">
    <cfRule type="notContainsBlanks" dxfId="1047" priority="2188">
      <formula>LEN(TRIM(AA1971))&gt;0</formula>
    </cfRule>
  </conditionalFormatting>
  <conditionalFormatting sqref="K1971:N1971">
    <cfRule type="containsText" dxfId="1046" priority="2185" operator="containsText" text="DISABLED">
      <formula>NOT(ISERROR(SEARCH("DISABLED",K1971)))</formula>
    </cfRule>
    <cfRule type="containsText" dxfId="1045" priority="2186" operator="containsText" text="ENABLED">
      <formula>NOT(ISERROR(SEARCH("ENABLED",K1971)))</formula>
    </cfRule>
  </conditionalFormatting>
  <conditionalFormatting sqref="AA1919">
    <cfRule type="notContainsBlanks" dxfId="1044" priority="2170">
      <formula>LEN(TRIM(AA1919))&gt;0</formula>
    </cfRule>
  </conditionalFormatting>
  <conditionalFormatting sqref="K1919:N1919">
    <cfRule type="containsText" dxfId="1043" priority="2167" operator="containsText" text="DISABLED">
      <formula>NOT(ISERROR(SEARCH("DISABLED",K1919)))</formula>
    </cfRule>
    <cfRule type="containsText" dxfId="1042" priority="2168" operator="containsText" text="ENABLED">
      <formula>NOT(ISERROR(SEARCH("ENABLED",K1919)))</formula>
    </cfRule>
  </conditionalFormatting>
  <conditionalFormatting sqref="J1843">
    <cfRule type="containsText" dxfId="1041" priority="2165" operator="containsText" text="DISABLED">
      <formula>NOT(ISERROR(SEARCH("DISABLED",J1843)))</formula>
    </cfRule>
    <cfRule type="containsText" dxfId="1040" priority="2166" operator="containsText" text="ENABLED">
      <formula>NOT(ISERROR(SEARCH("ENABLED",J1843)))</formula>
    </cfRule>
  </conditionalFormatting>
  <conditionalFormatting sqref="AA1843">
    <cfRule type="notContainsBlanks" dxfId="1039" priority="2164">
      <formula>LEN(TRIM(AA1843))&gt;0</formula>
    </cfRule>
  </conditionalFormatting>
  <conditionalFormatting sqref="K1843:N1843">
    <cfRule type="containsText" dxfId="1038" priority="2161" operator="containsText" text="DISABLED">
      <formula>NOT(ISERROR(SEARCH("DISABLED",K1843)))</formula>
    </cfRule>
    <cfRule type="containsText" dxfId="1037" priority="2162" operator="containsText" text="ENABLED">
      <formula>NOT(ISERROR(SEARCH("ENABLED",K1843)))</formula>
    </cfRule>
  </conditionalFormatting>
  <conditionalFormatting sqref="AA2072">
    <cfRule type="notContainsBlanks" dxfId="1036" priority="2154">
      <formula>LEN(TRIM(AA2072))&gt;0</formula>
    </cfRule>
  </conditionalFormatting>
  <conditionalFormatting sqref="K2072:N2072">
    <cfRule type="containsText" dxfId="1035" priority="2151" operator="containsText" text="DISABLED">
      <formula>NOT(ISERROR(SEARCH("DISABLED",K2072)))</formula>
    </cfRule>
    <cfRule type="containsText" dxfId="1034" priority="2152" operator="containsText" text="ENABLED">
      <formula>NOT(ISERROR(SEARCH("ENABLED",K2072)))</formula>
    </cfRule>
  </conditionalFormatting>
  <conditionalFormatting sqref="J2074:J2076">
    <cfRule type="containsText" dxfId="1033" priority="2131" operator="containsText" text="DISABLED">
      <formula>NOT(ISERROR(SEARCH("DISABLED",J2074)))</formula>
    </cfRule>
    <cfRule type="containsText" dxfId="1032" priority="2132" operator="containsText" text="ENABLED">
      <formula>NOT(ISERROR(SEARCH("ENABLED",J2074)))</formula>
    </cfRule>
  </conditionalFormatting>
  <conditionalFormatting sqref="AA2073:AA2076">
    <cfRule type="notContainsBlanks" dxfId="1031" priority="2130">
      <formula>LEN(TRIM(AA2073))&gt;0</formula>
    </cfRule>
  </conditionalFormatting>
  <conditionalFormatting sqref="K2073:N2076">
    <cfRule type="containsText" dxfId="1030" priority="2127" operator="containsText" text="DISABLED">
      <formula>NOT(ISERROR(SEARCH("DISABLED",K2073)))</formula>
    </cfRule>
    <cfRule type="containsText" dxfId="1029" priority="2128" operator="containsText" text="ENABLED">
      <formula>NOT(ISERROR(SEARCH("ENABLED",K2073)))</formula>
    </cfRule>
  </conditionalFormatting>
  <conditionalFormatting sqref="J1902">
    <cfRule type="containsText" dxfId="1028" priority="2125" operator="containsText" text="DISABLED">
      <formula>NOT(ISERROR(SEARCH("DISABLED",J1902)))</formula>
    </cfRule>
    <cfRule type="containsText" dxfId="1027" priority="2126" operator="containsText" text="ENABLED">
      <formula>NOT(ISERROR(SEARCH("ENABLED",J1902)))</formula>
    </cfRule>
  </conditionalFormatting>
  <conditionalFormatting sqref="AA1902">
    <cfRule type="notContainsBlanks" dxfId="1026" priority="2124">
      <formula>LEN(TRIM(AA1902))&gt;0</formula>
    </cfRule>
  </conditionalFormatting>
  <conditionalFormatting sqref="K1902:N1902">
    <cfRule type="containsText" dxfId="1025" priority="2121" operator="containsText" text="DISABLED">
      <formula>NOT(ISERROR(SEARCH("DISABLED",K1902)))</formula>
    </cfRule>
    <cfRule type="containsText" dxfId="1024" priority="2122" operator="containsText" text="ENABLED">
      <formula>NOT(ISERROR(SEARCH("ENABLED",K1902)))</formula>
    </cfRule>
  </conditionalFormatting>
  <conditionalFormatting sqref="J1922">
    <cfRule type="containsText" dxfId="1023" priority="2119" operator="containsText" text="DISABLED">
      <formula>NOT(ISERROR(SEARCH("DISABLED",J1922)))</formula>
    </cfRule>
    <cfRule type="containsText" dxfId="1022" priority="2120" operator="containsText" text="ENABLED">
      <formula>NOT(ISERROR(SEARCH("ENABLED",J1922)))</formula>
    </cfRule>
  </conditionalFormatting>
  <conditionalFormatting sqref="AA1922">
    <cfRule type="notContainsBlanks" dxfId="1021" priority="2118">
      <formula>LEN(TRIM(AA1922))&gt;0</formula>
    </cfRule>
  </conditionalFormatting>
  <conditionalFormatting sqref="K1922:N1922">
    <cfRule type="containsText" dxfId="1020" priority="2115" operator="containsText" text="DISABLED">
      <formula>NOT(ISERROR(SEARCH("DISABLED",K1922)))</formula>
    </cfRule>
    <cfRule type="containsText" dxfId="1019" priority="2116" operator="containsText" text="ENABLED">
      <formula>NOT(ISERROR(SEARCH("ENABLED",K1922)))</formula>
    </cfRule>
  </conditionalFormatting>
  <conditionalFormatting sqref="J1923">
    <cfRule type="containsText" dxfId="1018" priority="2113" operator="containsText" text="DISABLED">
      <formula>NOT(ISERROR(SEARCH("DISABLED",J1923)))</formula>
    </cfRule>
    <cfRule type="containsText" dxfId="1017" priority="2114" operator="containsText" text="ENABLED">
      <formula>NOT(ISERROR(SEARCH("ENABLED",J1923)))</formula>
    </cfRule>
  </conditionalFormatting>
  <conditionalFormatting sqref="AA1923">
    <cfRule type="notContainsBlanks" dxfId="1016" priority="2112">
      <formula>LEN(TRIM(AA1923))&gt;0</formula>
    </cfRule>
  </conditionalFormatting>
  <conditionalFormatting sqref="K1923:N1923">
    <cfRule type="containsText" dxfId="1015" priority="2110" operator="containsText" text="DISABLED">
      <formula>NOT(ISERROR(SEARCH("DISABLED",K1923)))</formula>
    </cfRule>
    <cfRule type="containsText" dxfId="1014" priority="2111" operator="containsText" text="ENABLED">
      <formula>NOT(ISERROR(SEARCH("ENABLED",K1923)))</formula>
    </cfRule>
  </conditionalFormatting>
  <conditionalFormatting sqref="K43:L43 N43">
    <cfRule type="containsText" dxfId="1013" priority="2101" operator="containsText" text="DISABLED">
      <formula>NOT(ISERROR(SEARCH("DISABLED",K43)))</formula>
    </cfRule>
    <cfRule type="containsText" dxfId="1012" priority="2102" operator="containsText" text="ENABLED">
      <formula>NOT(ISERROR(SEARCH("ENABLED",K43)))</formula>
    </cfRule>
  </conditionalFormatting>
  <conditionalFormatting sqref="AA43">
    <cfRule type="notContainsBlanks" dxfId="1011" priority="2100">
      <formula>LEN(TRIM(AA43))&gt;0</formula>
    </cfRule>
  </conditionalFormatting>
  <conditionalFormatting sqref="K1582:L1582 N1582">
    <cfRule type="containsText" dxfId="1010" priority="2097" operator="containsText" text="DISABLED">
      <formula>NOT(ISERROR(SEARCH("DISABLED",K1582)))</formula>
    </cfRule>
    <cfRule type="containsText" dxfId="1009" priority="2098" operator="containsText" text="ENABLED">
      <formula>NOT(ISERROR(SEARCH("ENABLED",K1582)))</formula>
    </cfRule>
  </conditionalFormatting>
  <conditionalFormatting sqref="AA1582">
    <cfRule type="notContainsBlanks" dxfId="1008" priority="2096">
      <formula>LEN(TRIM(AA1582))&gt;0</formula>
    </cfRule>
  </conditionalFormatting>
  <conditionalFormatting sqref="J54:L54 N54">
    <cfRule type="containsText" dxfId="1007" priority="2089" operator="containsText" text="DISABLED">
      <formula>NOT(ISERROR(SEARCH("DISABLED",J54)))</formula>
    </cfRule>
    <cfRule type="containsText" dxfId="1006" priority="2090" operator="containsText" text="ENABLED">
      <formula>NOT(ISERROR(SEARCH("ENABLED",J54)))</formula>
    </cfRule>
  </conditionalFormatting>
  <conditionalFormatting sqref="AA54">
    <cfRule type="notContainsBlanks" dxfId="1005" priority="2088">
      <formula>LEN(TRIM(AA54))&gt;0</formula>
    </cfRule>
  </conditionalFormatting>
  <conditionalFormatting sqref="J55:L55 N55">
    <cfRule type="containsText" dxfId="1004" priority="2085" operator="containsText" text="DISABLED">
      <formula>NOT(ISERROR(SEARCH("DISABLED",J55)))</formula>
    </cfRule>
    <cfRule type="containsText" dxfId="1003" priority="2086" operator="containsText" text="ENABLED">
      <formula>NOT(ISERROR(SEARCH("ENABLED",J55)))</formula>
    </cfRule>
  </conditionalFormatting>
  <conditionalFormatting sqref="AA55">
    <cfRule type="notContainsBlanks" dxfId="1002" priority="2084">
      <formula>LEN(TRIM(AA55))&gt;0</formula>
    </cfRule>
  </conditionalFormatting>
  <conditionalFormatting sqref="AA61">
    <cfRule type="notContainsBlanks" dxfId="1001" priority="2076">
      <formula>LEN(TRIM(AA61))&gt;0</formula>
    </cfRule>
  </conditionalFormatting>
  <conditionalFormatting sqref="AA62">
    <cfRule type="notContainsBlanks" dxfId="1000" priority="2074">
      <formula>LEN(TRIM(AA62))&gt;0</formula>
    </cfRule>
  </conditionalFormatting>
  <conditionalFormatting sqref="AA62">
    <cfRule type="notContainsBlanks" dxfId="999" priority="2071">
      <formula>LEN(TRIM(AA62))&gt;0</formula>
    </cfRule>
  </conditionalFormatting>
  <conditionalFormatting sqref="K62:L62 N62">
    <cfRule type="containsText" dxfId="998" priority="2068" operator="containsText" text="DISABLED">
      <formula>NOT(ISERROR(SEARCH("DISABLED",K62)))</formula>
    </cfRule>
    <cfRule type="containsText" dxfId="997" priority="2069" operator="containsText" text="ENABLED">
      <formula>NOT(ISERROR(SEARCH("ENABLED",K62)))</formula>
    </cfRule>
  </conditionalFormatting>
  <conditionalFormatting sqref="J71:L71 N71">
    <cfRule type="containsText" dxfId="996" priority="2062" operator="containsText" text="DISABLED">
      <formula>NOT(ISERROR(SEARCH("DISABLED",J71)))</formula>
    </cfRule>
    <cfRule type="containsText" dxfId="995" priority="2063" operator="containsText" text="ENABLED">
      <formula>NOT(ISERROR(SEARCH("ENABLED",J71)))</formula>
    </cfRule>
  </conditionalFormatting>
  <conditionalFormatting sqref="AA71">
    <cfRule type="notContainsBlanks" dxfId="994" priority="2061">
      <formula>LEN(TRIM(AA71))&gt;0</formula>
    </cfRule>
  </conditionalFormatting>
  <conditionalFormatting sqref="N75">
    <cfRule type="containsText" dxfId="993" priority="2054" operator="containsText" text="DISABLED">
      <formula>NOT(ISERROR(SEARCH("DISABLED",N75)))</formula>
    </cfRule>
    <cfRule type="containsText" dxfId="992" priority="2055" operator="containsText" text="ENABLED">
      <formula>NOT(ISERROR(SEARCH("ENABLED",N75)))</formula>
    </cfRule>
  </conditionalFormatting>
  <conditionalFormatting sqref="AA75">
    <cfRule type="notContainsBlanks" dxfId="991" priority="2053">
      <formula>LEN(TRIM(AA75))&gt;0</formula>
    </cfRule>
  </conditionalFormatting>
  <conditionalFormatting sqref="K82:L82 N82">
    <cfRule type="containsText" dxfId="990" priority="2046" operator="containsText" text="DISABLED">
      <formula>NOT(ISERROR(SEARCH("DISABLED",K82)))</formula>
    </cfRule>
    <cfRule type="containsText" dxfId="989" priority="2047" operator="containsText" text="ENABLED">
      <formula>NOT(ISERROR(SEARCH("ENABLED",K82)))</formula>
    </cfRule>
  </conditionalFormatting>
  <conditionalFormatting sqref="AA82">
    <cfRule type="notContainsBlanks" dxfId="988" priority="2045">
      <formula>LEN(TRIM(AA82))&gt;0</formula>
    </cfRule>
  </conditionalFormatting>
  <conditionalFormatting sqref="J2130:N2131">
    <cfRule type="containsText" dxfId="987" priority="2042" operator="containsText" text="DISABLED">
      <formula>NOT(ISERROR(SEARCH("DISABLED",J2130)))</formula>
    </cfRule>
    <cfRule type="containsText" dxfId="986" priority="2043" operator="containsText" text="ENABLED">
      <formula>NOT(ISERROR(SEARCH("ENABLED",J2130)))</formula>
    </cfRule>
  </conditionalFormatting>
  <conditionalFormatting sqref="AA2130:AA2131">
    <cfRule type="notContainsBlanks" dxfId="985" priority="2041">
      <formula>LEN(TRIM(AA2130))&gt;0</formula>
    </cfRule>
  </conditionalFormatting>
  <conditionalFormatting sqref="K106:L106 N106">
    <cfRule type="containsText" dxfId="984" priority="2038" operator="containsText" text="DISABLED">
      <formula>NOT(ISERROR(SEARCH("DISABLED",K106)))</formula>
    </cfRule>
    <cfRule type="containsText" dxfId="983" priority="2039" operator="containsText" text="ENABLED">
      <formula>NOT(ISERROR(SEARCH("ENABLED",K106)))</formula>
    </cfRule>
  </conditionalFormatting>
  <conditionalFormatting sqref="AA106">
    <cfRule type="notContainsBlanks" dxfId="982" priority="2037">
      <formula>LEN(TRIM(AA106))&gt;0</formula>
    </cfRule>
  </conditionalFormatting>
  <conditionalFormatting sqref="AA118">
    <cfRule type="notContainsBlanks" dxfId="981" priority="2027">
      <formula>LEN(TRIM(AA118))&gt;0</formula>
    </cfRule>
  </conditionalFormatting>
  <conditionalFormatting sqref="J120:L122 N120:N122">
    <cfRule type="containsText" dxfId="980" priority="2024" operator="containsText" text="DISABLED">
      <formula>NOT(ISERROR(SEARCH("DISABLED",J120)))</formula>
    </cfRule>
    <cfRule type="containsText" dxfId="979" priority="2025" operator="containsText" text="ENABLED">
      <formula>NOT(ISERROR(SEARCH("ENABLED",J120)))</formula>
    </cfRule>
  </conditionalFormatting>
  <conditionalFormatting sqref="AA120:AA122">
    <cfRule type="notContainsBlanks" dxfId="978" priority="2023">
      <formula>LEN(TRIM(AA120))&gt;0</formula>
    </cfRule>
  </conditionalFormatting>
  <conditionalFormatting sqref="J123:L123 N123">
    <cfRule type="containsText" dxfId="977" priority="2020" operator="containsText" text="DISABLED">
      <formula>NOT(ISERROR(SEARCH("DISABLED",J123)))</formula>
    </cfRule>
    <cfRule type="containsText" dxfId="976" priority="2021" operator="containsText" text="ENABLED">
      <formula>NOT(ISERROR(SEARCH("ENABLED",J123)))</formula>
    </cfRule>
  </conditionalFormatting>
  <conditionalFormatting sqref="AA123">
    <cfRule type="notContainsBlanks" dxfId="975" priority="2019">
      <formula>LEN(TRIM(AA123))&gt;0</formula>
    </cfRule>
  </conditionalFormatting>
  <conditionalFormatting sqref="J124:L124 N124">
    <cfRule type="containsText" dxfId="974" priority="2016" operator="containsText" text="DISABLED">
      <formula>NOT(ISERROR(SEARCH("DISABLED",J124)))</formula>
    </cfRule>
    <cfRule type="containsText" dxfId="973" priority="2017" operator="containsText" text="ENABLED">
      <formula>NOT(ISERROR(SEARCH("ENABLED",J124)))</formula>
    </cfRule>
  </conditionalFormatting>
  <conditionalFormatting sqref="AA124">
    <cfRule type="notContainsBlanks" dxfId="972" priority="2015">
      <formula>LEN(TRIM(AA124))&gt;0</formula>
    </cfRule>
  </conditionalFormatting>
  <conditionalFormatting sqref="J125:L125 N125">
    <cfRule type="containsText" dxfId="971" priority="2012" operator="containsText" text="DISABLED">
      <formula>NOT(ISERROR(SEARCH("DISABLED",J125)))</formula>
    </cfRule>
    <cfRule type="containsText" dxfId="970" priority="2013" operator="containsText" text="ENABLED">
      <formula>NOT(ISERROR(SEARCH("ENABLED",J125)))</formula>
    </cfRule>
  </conditionalFormatting>
  <conditionalFormatting sqref="AA125">
    <cfRule type="notContainsBlanks" dxfId="969" priority="2011">
      <formula>LEN(TRIM(AA125))&gt;0</formula>
    </cfRule>
  </conditionalFormatting>
  <conditionalFormatting sqref="J126:L126 N126">
    <cfRule type="containsText" dxfId="968" priority="2008" operator="containsText" text="DISABLED">
      <formula>NOT(ISERROR(SEARCH("DISABLED",J126)))</formula>
    </cfRule>
    <cfRule type="containsText" dxfId="967" priority="2009" operator="containsText" text="ENABLED">
      <formula>NOT(ISERROR(SEARCH("ENABLED",J126)))</formula>
    </cfRule>
  </conditionalFormatting>
  <conditionalFormatting sqref="AA126">
    <cfRule type="notContainsBlanks" dxfId="966" priority="2007">
      <formula>LEN(TRIM(AA126))&gt;0</formula>
    </cfRule>
  </conditionalFormatting>
  <conditionalFormatting sqref="J127:L127 N127">
    <cfRule type="containsText" dxfId="965" priority="2004" operator="containsText" text="DISABLED">
      <formula>NOT(ISERROR(SEARCH("DISABLED",J127)))</formula>
    </cfRule>
    <cfRule type="containsText" dxfId="964" priority="2005" operator="containsText" text="ENABLED">
      <formula>NOT(ISERROR(SEARCH("ENABLED",J127)))</formula>
    </cfRule>
  </conditionalFormatting>
  <conditionalFormatting sqref="AA127">
    <cfRule type="notContainsBlanks" dxfId="963" priority="2003">
      <formula>LEN(TRIM(AA127))&gt;0</formula>
    </cfRule>
  </conditionalFormatting>
  <conditionalFormatting sqref="J128:J131">
    <cfRule type="containsText" dxfId="962" priority="2000" operator="containsText" text="DISABLED">
      <formula>NOT(ISERROR(SEARCH("DISABLED",J128)))</formula>
    </cfRule>
    <cfRule type="containsText" dxfId="961" priority="2001" operator="containsText" text="ENABLED">
      <formula>NOT(ISERROR(SEARCH("ENABLED",J128)))</formula>
    </cfRule>
  </conditionalFormatting>
  <conditionalFormatting sqref="AA128:AA131">
    <cfRule type="notContainsBlanks" dxfId="960" priority="1999">
      <formula>LEN(TRIM(AA128))&gt;0</formula>
    </cfRule>
  </conditionalFormatting>
  <conditionalFormatting sqref="K128:L131 N128:N131">
    <cfRule type="containsText" dxfId="959" priority="1996" operator="containsText" text="DISABLED">
      <formula>NOT(ISERROR(SEARCH("DISABLED",K128)))</formula>
    </cfRule>
    <cfRule type="containsText" dxfId="958" priority="1997" operator="containsText" text="ENABLED">
      <formula>NOT(ISERROR(SEARCH("ENABLED",K128)))</formula>
    </cfRule>
  </conditionalFormatting>
  <conditionalFormatting sqref="J132:L132 N132">
    <cfRule type="containsText" dxfId="957" priority="1994" operator="containsText" text="DISABLED">
      <formula>NOT(ISERROR(SEARCH("DISABLED",J132)))</formula>
    </cfRule>
    <cfRule type="containsText" dxfId="956" priority="1995" operator="containsText" text="ENABLED">
      <formula>NOT(ISERROR(SEARCH("ENABLED",J132)))</formula>
    </cfRule>
  </conditionalFormatting>
  <conditionalFormatting sqref="AA132">
    <cfRule type="notContainsBlanks" dxfId="955" priority="1993">
      <formula>LEN(TRIM(AA132))&gt;0</formula>
    </cfRule>
  </conditionalFormatting>
  <conditionalFormatting sqref="J417">
    <cfRule type="containsText" dxfId="954" priority="1990" operator="containsText" text="DISABLED">
      <formula>NOT(ISERROR(SEARCH("DISABLED",J417)))</formula>
    </cfRule>
    <cfRule type="containsText" dxfId="953" priority="1991" operator="containsText" text="ENABLED">
      <formula>NOT(ISERROR(SEARCH("ENABLED",J417)))</formula>
    </cfRule>
  </conditionalFormatting>
  <conditionalFormatting sqref="AA440:AA447">
    <cfRule type="notContainsBlanks" dxfId="952" priority="1981">
      <formula>LEN(TRIM(AA440))&gt;0</formula>
    </cfRule>
  </conditionalFormatting>
  <conditionalFormatting sqref="K440:L447 N440:N447">
    <cfRule type="containsText" dxfId="951" priority="1978" operator="containsText" text="DISABLED">
      <formula>NOT(ISERROR(SEARCH("DISABLED",K440)))</formula>
    </cfRule>
    <cfRule type="containsText" dxfId="950" priority="1979" operator="containsText" text="ENABLED">
      <formula>NOT(ISERROR(SEARCH("ENABLED",K440)))</formula>
    </cfRule>
  </conditionalFormatting>
  <conditionalFormatting sqref="J969">
    <cfRule type="containsText" dxfId="949" priority="1976" operator="containsText" text="DISABLED">
      <formula>NOT(ISERROR(SEARCH("DISABLED",J969)))</formula>
    </cfRule>
    <cfRule type="containsText" dxfId="948" priority="1977" operator="containsText" text="ENABLED">
      <formula>NOT(ISERROR(SEARCH("ENABLED",J969)))</formula>
    </cfRule>
  </conditionalFormatting>
  <conditionalFormatting sqref="AA969">
    <cfRule type="notContainsBlanks" dxfId="947" priority="1975">
      <formula>LEN(TRIM(AA969))&gt;0</formula>
    </cfRule>
  </conditionalFormatting>
  <conditionalFormatting sqref="K969:L969 N969">
    <cfRule type="containsText" dxfId="946" priority="1972" operator="containsText" text="DISABLED">
      <formula>NOT(ISERROR(SEARCH("DISABLED",K969)))</formula>
    </cfRule>
    <cfRule type="containsText" dxfId="945" priority="1973" operator="containsText" text="ENABLED">
      <formula>NOT(ISERROR(SEARCH("ENABLED",K969)))</formula>
    </cfRule>
  </conditionalFormatting>
  <conditionalFormatting sqref="J1067">
    <cfRule type="containsText" dxfId="944" priority="1970" operator="containsText" text="DISABLED">
      <formula>NOT(ISERROR(SEARCH("DISABLED",J1067)))</formula>
    </cfRule>
    <cfRule type="containsText" dxfId="943" priority="1971" operator="containsText" text="ENABLED">
      <formula>NOT(ISERROR(SEARCH("ENABLED",J1067)))</formula>
    </cfRule>
  </conditionalFormatting>
  <conditionalFormatting sqref="AA1067">
    <cfRule type="notContainsBlanks" dxfId="942" priority="1969">
      <formula>LEN(TRIM(AA1067))&gt;0</formula>
    </cfRule>
  </conditionalFormatting>
  <conditionalFormatting sqref="K1067:L1067 N1067">
    <cfRule type="containsText" dxfId="941" priority="1966" operator="containsText" text="DISABLED">
      <formula>NOT(ISERROR(SEARCH("DISABLED",K1067)))</formula>
    </cfRule>
    <cfRule type="containsText" dxfId="940" priority="1967" operator="containsText" text="ENABLED">
      <formula>NOT(ISERROR(SEARCH("ENABLED",K1067)))</formula>
    </cfRule>
  </conditionalFormatting>
  <conditionalFormatting sqref="J1070">
    <cfRule type="containsText" dxfId="939" priority="1964" operator="containsText" text="DISABLED">
      <formula>NOT(ISERROR(SEARCH("DISABLED",J1070)))</formula>
    </cfRule>
    <cfRule type="containsText" dxfId="938" priority="1965" operator="containsText" text="ENABLED">
      <formula>NOT(ISERROR(SEARCH("ENABLED",J1070)))</formula>
    </cfRule>
  </conditionalFormatting>
  <conditionalFormatting sqref="AA1070">
    <cfRule type="notContainsBlanks" dxfId="937" priority="1963">
      <formula>LEN(TRIM(AA1070))&gt;0</formula>
    </cfRule>
  </conditionalFormatting>
  <conditionalFormatting sqref="K1070:L1070 N1070">
    <cfRule type="containsText" dxfId="936" priority="1960" operator="containsText" text="DISABLED">
      <formula>NOT(ISERROR(SEARCH("DISABLED",K1070)))</formula>
    </cfRule>
    <cfRule type="containsText" dxfId="935" priority="1961" operator="containsText" text="ENABLED">
      <formula>NOT(ISERROR(SEARCH("ENABLED",K1070)))</formula>
    </cfRule>
  </conditionalFormatting>
  <conditionalFormatting sqref="K1468:L1468 N1468">
    <cfRule type="containsText" dxfId="934" priority="1952" operator="containsText" text="DISABLED">
      <formula>NOT(ISERROR(SEARCH("DISABLED",K1468)))</formula>
    </cfRule>
    <cfRule type="containsText" dxfId="933" priority="1953" operator="containsText" text="ENABLED">
      <formula>NOT(ISERROR(SEARCH("ENABLED",K1468)))</formula>
    </cfRule>
  </conditionalFormatting>
  <conditionalFormatting sqref="AA1468">
    <cfRule type="notContainsBlanks" dxfId="932" priority="1951">
      <formula>LEN(TRIM(AA1468))&gt;0</formula>
    </cfRule>
  </conditionalFormatting>
  <conditionalFormatting sqref="K1470:L1470 N1470">
    <cfRule type="containsText" dxfId="931" priority="1948" operator="containsText" text="DISABLED">
      <formula>NOT(ISERROR(SEARCH("DISABLED",K1470)))</formula>
    </cfRule>
    <cfRule type="containsText" dxfId="930" priority="1949" operator="containsText" text="ENABLED">
      <formula>NOT(ISERROR(SEARCH("ENABLED",K1470)))</formula>
    </cfRule>
  </conditionalFormatting>
  <conditionalFormatting sqref="AA1470">
    <cfRule type="notContainsBlanks" dxfId="929" priority="1947">
      <formula>LEN(TRIM(AA1470))&gt;0</formula>
    </cfRule>
  </conditionalFormatting>
  <conditionalFormatting sqref="L1538 N1538">
    <cfRule type="containsText" dxfId="928" priority="1934" operator="containsText" text="DISABLED">
      <formula>NOT(ISERROR(SEARCH("DISABLED",L1538)))</formula>
    </cfRule>
    <cfRule type="containsText" dxfId="927" priority="1935" operator="containsText" text="ENABLED">
      <formula>NOT(ISERROR(SEARCH("ENABLED",L1538)))</formula>
    </cfRule>
  </conditionalFormatting>
  <conditionalFormatting sqref="AA1538">
    <cfRule type="notContainsBlanks" dxfId="926" priority="1933">
      <formula>LEN(TRIM(AA1538))&gt;0</formula>
    </cfRule>
  </conditionalFormatting>
  <conditionalFormatting sqref="L1535 N1535">
    <cfRule type="containsText" dxfId="925" priority="1930" operator="containsText" text="DISABLED">
      <formula>NOT(ISERROR(SEARCH("DISABLED",L1535)))</formula>
    </cfRule>
    <cfRule type="containsText" dxfId="924" priority="1931" operator="containsText" text="ENABLED">
      <formula>NOT(ISERROR(SEARCH("ENABLED",L1535)))</formula>
    </cfRule>
  </conditionalFormatting>
  <conditionalFormatting sqref="AA1535">
    <cfRule type="notContainsBlanks" dxfId="923" priority="1929">
      <formula>LEN(TRIM(AA1535))&gt;0</formula>
    </cfRule>
  </conditionalFormatting>
  <conditionalFormatting sqref="AA1578">
    <cfRule type="notContainsBlanks" dxfId="922" priority="1925">
      <formula>LEN(TRIM(AA1578))&gt;0</formula>
    </cfRule>
  </conditionalFormatting>
  <conditionalFormatting sqref="K1578:L1578 N1578">
    <cfRule type="containsText" dxfId="921" priority="1922" operator="containsText" text="DISABLED">
      <formula>NOT(ISERROR(SEARCH("DISABLED",K1578)))</formula>
    </cfRule>
    <cfRule type="containsText" dxfId="920" priority="1923" operator="containsText" text="ENABLED">
      <formula>NOT(ISERROR(SEARCH("ENABLED",K1578)))</formula>
    </cfRule>
  </conditionalFormatting>
  <conditionalFormatting sqref="K1583:L1583 N1583">
    <cfRule type="containsText" dxfId="919" priority="1920" operator="containsText" text="DISABLED">
      <formula>NOT(ISERROR(SEARCH("DISABLED",K1583)))</formula>
    </cfRule>
    <cfRule type="containsText" dxfId="918" priority="1921" operator="containsText" text="ENABLED">
      <formula>NOT(ISERROR(SEARCH("ENABLED",K1583)))</formula>
    </cfRule>
  </conditionalFormatting>
  <conditionalFormatting sqref="AA1583">
    <cfRule type="notContainsBlanks" dxfId="917" priority="1919">
      <formula>LEN(TRIM(AA1583))&gt;0</formula>
    </cfRule>
  </conditionalFormatting>
  <conditionalFormatting sqref="AA1611">
    <cfRule type="notContainsBlanks" dxfId="916" priority="1915">
      <formula>LEN(TRIM(AA1611))&gt;0</formula>
    </cfRule>
  </conditionalFormatting>
  <conditionalFormatting sqref="K1613:L1613 N1613">
    <cfRule type="containsText" dxfId="915" priority="1910" operator="containsText" text="DISABLED">
      <formula>NOT(ISERROR(SEARCH("DISABLED",K1613)))</formula>
    </cfRule>
    <cfRule type="containsText" dxfId="914" priority="1911" operator="containsText" text="ENABLED">
      <formula>NOT(ISERROR(SEARCH("ENABLED",K1613)))</formula>
    </cfRule>
  </conditionalFormatting>
  <conditionalFormatting sqref="AA1613">
    <cfRule type="notContainsBlanks" dxfId="913" priority="1909">
      <formula>LEN(TRIM(AA1613))&gt;0</formula>
    </cfRule>
  </conditionalFormatting>
  <conditionalFormatting sqref="K1670:L1670 N1670">
    <cfRule type="containsText" dxfId="912" priority="1896" operator="containsText" text="DISABLED">
      <formula>NOT(ISERROR(SEARCH("DISABLED",K1670)))</formula>
    </cfRule>
    <cfRule type="containsText" dxfId="911" priority="1897" operator="containsText" text="ENABLED">
      <formula>NOT(ISERROR(SEARCH("ENABLED",K1670)))</formula>
    </cfRule>
  </conditionalFormatting>
  <conditionalFormatting sqref="AA1670">
    <cfRule type="notContainsBlanks" dxfId="910" priority="1895">
      <formula>LEN(TRIM(AA1670))&gt;0</formula>
    </cfRule>
  </conditionalFormatting>
  <conditionalFormatting sqref="AA1766:AA1768">
    <cfRule type="notContainsBlanks" dxfId="909" priority="1867">
      <formula>LEN(TRIM(AA1766))&gt;0</formula>
    </cfRule>
  </conditionalFormatting>
  <conditionalFormatting sqref="K1500:L1500 N1500">
    <cfRule type="containsText" dxfId="908" priority="1862" operator="containsText" text="DISABLED">
      <formula>NOT(ISERROR(SEARCH("DISABLED",K1500)))</formula>
    </cfRule>
    <cfRule type="containsText" dxfId="907" priority="1863" operator="containsText" text="ENABLED">
      <formula>NOT(ISERROR(SEARCH("ENABLED",K1500)))</formula>
    </cfRule>
  </conditionalFormatting>
  <conditionalFormatting sqref="AA1500">
    <cfRule type="notContainsBlanks" dxfId="906" priority="1861">
      <formula>LEN(TRIM(AA1500))&gt;0</formula>
    </cfRule>
  </conditionalFormatting>
  <conditionalFormatting sqref="J1470">
    <cfRule type="containsText" dxfId="905" priority="1846" operator="containsText" text="DISABLED">
      <formula>NOT(ISERROR(SEARCH("DISABLED",J1470)))</formula>
    </cfRule>
    <cfRule type="containsText" dxfId="904" priority="1847" operator="containsText" text="ENABLED">
      <formula>NOT(ISERROR(SEARCH("ENABLED",J1470)))</formula>
    </cfRule>
  </conditionalFormatting>
  <conditionalFormatting sqref="J2077:N2077">
    <cfRule type="containsText" dxfId="903" priority="1844" operator="containsText" text="DISABLED">
      <formula>NOT(ISERROR(SEARCH("DISABLED",J2077)))</formula>
    </cfRule>
    <cfRule type="containsText" dxfId="902" priority="1845" operator="containsText" text="ENABLED">
      <formula>NOT(ISERROR(SEARCH("ENABLED",J2077)))</formula>
    </cfRule>
  </conditionalFormatting>
  <conditionalFormatting sqref="AA2077">
    <cfRule type="notContainsBlanks" dxfId="901" priority="1843">
      <formula>LEN(TRIM(AA2077))&gt;0</formula>
    </cfRule>
  </conditionalFormatting>
  <conditionalFormatting sqref="J564:J571">
    <cfRule type="containsText" dxfId="900" priority="1822" operator="containsText" text="DISABLED">
      <formula>NOT(ISERROR(SEARCH("DISABLED",J564)))</formula>
    </cfRule>
    <cfRule type="containsText" dxfId="899" priority="1823" operator="containsText" text="ENABLED">
      <formula>NOT(ISERROR(SEARCH("ENABLED",J564)))</formula>
    </cfRule>
  </conditionalFormatting>
  <conditionalFormatting sqref="AA564:AA571">
    <cfRule type="notContainsBlanks" dxfId="898" priority="1821">
      <formula>LEN(TRIM(AA564))&gt;0</formula>
    </cfRule>
  </conditionalFormatting>
  <conditionalFormatting sqref="K564:L571 N564:N571">
    <cfRule type="containsText" dxfId="897" priority="1818" operator="containsText" text="DISABLED">
      <formula>NOT(ISERROR(SEARCH("DISABLED",K564)))</formula>
    </cfRule>
    <cfRule type="containsText" dxfId="896" priority="1819" operator="containsText" text="ENABLED">
      <formula>NOT(ISERROR(SEARCH("ENABLED",K564)))</formula>
    </cfRule>
  </conditionalFormatting>
  <conditionalFormatting sqref="J1232:J1233">
    <cfRule type="containsText" dxfId="895" priority="1816" operator="containsText" text="DISABLED">
      <formula>NOT(ISERROR(SEARCH("DISABLED",J1232)))</formula>
    </cfRule>
    <cfRule type="containsText" dxfId="894" priority="1817" operator="containsText" text="ENABLED">
      <formula>NOT(ISERROR(SEARCH("ENABLED",J1232)))</formula>
    </cfRule>
  </conditionalFormatting>
  <conditionalFormatting sqref="AA1232:AA1233">
    <cfRule type="notContainsBlanks" dxfId="893" priority="1815">
      <formula>LEN(TRIM(AA1232))&gt;0</formula>
    </cfRule>
  </conditionalFormatting>
  <conditionalFormatting sqref="K1232:L1233 N1232:N1233">
    <cfRule type="containsText" dxfId="892" priority="1812" operator="containsText" text="DISABLED">
      <formula>NOT(ISERROR(SEARCH("DISABLED",K1232)))</formula>
    </cfRule>
    <cfRule type="containsText" dxfId="891" priority="1813" operator="containsText" text="ENABLED">
      <formula>NOT(ISERROR(SEARCH("ENABLED",K1232)))</formula>
    </cfRule>
  </conditionalFormatting>
  <conditionalFormatting sqref="AA1556">
    <cfRule type="notContainsBlanks" dxfId="890" priority="1809">
      <formula>LEN(TRIM(AA1556))&gt;0</formula>
    </cfRule>
  </conditionalFormatting>
  <conditionalFormatting sqref="J384:J399">
    <cfRule type="containsText" dxfId="889" priority="1804" operator="containsText" text="DISABLED">
      <formula>NOT(ISERROR(SEARCH("DISABLED",J384)))</formula>
    </cfRule>
    <cfRule type="containsText" dxfId="888" priority="1805" operator="containsText" text="ENABLED">
      <formula>NOT(ISERROR(SEARCH("ENABLED",J384)))</formula>
    </cfRule>
  </conditionalFormatting>
  <conditionalFormatting sqref="K384:L399 N384:N399">
    <cfRule type="containsText" dxfId="887" priority="1801" operator="containsText" text="DISABLED">
      <formula>NOT(ISERROR(SEARCH("DISABLED",K384)))</formula>
    </cfRule>
    <cfRule type="containsText" dxfId="886" priority="1802" operator="containsText" text="ENABLED">
      <formula>NOT(ISERROR(SEARCH("ENABLED",K384)))</formula>
    </cfRule>
  </conditionalFormatting>
  <conditionalFormatting sqref="AA397">
    <cfRule type="notContainsBlanks" dxfId="885" priority="1800">
      <formula>LEN(TRIM(AA397))&gt;0</formula>
    </cfRule>
  </conditionalFormatting>
  <conditionalFormatting sqref="K400:L407 N400:N407">
    <cfRule type="containsText" dxfId="884" priority="1789" operator="containsText" text="DISABLED">
      <formula>NOT(ISERROR(SEARCH("DISABLED",K400)))</formula>
    </cfRule>
    <cfRule type="containsText" dxfId="883" priority="1790" operator="containsText" text="ENABLED">
      <formula>NOT(ISERROR(SEARCH("ENABLED",K400)))</formula>
    </cfRule>
  </conditionalFormatting>
  <conditionalFormatting sqref="AA398:AA407">
    <cfRule type="notContainsBlanks" dxfId="882" priority="1792">
      <formula>LEN(TRIM(AA398))&gt;0</formula>
    </cfRule>
  </conditionalFormatting>
  <conditionalFormatting sqref="K1432:L1432 N1432">
    <cfRule type="containsText" dxfId="881" priority="1591" operator="containsText" text="DISABLED">
      <formula>NOT(ISERROR(SEARCH("DISABLED",K1432)))</formula>
    </cfRule>
    <cfRule type="containsText" dxfId="880" priority="1592" operator="containsText" text="ENABLED">
      <formula>NOT(ISERROR(SEARCH("ENABLED",K1432)))</formula>
    </cfRule>
  </conditionalFormatting>
  <conditionalFormatting sqref="AA398">
    <cfRule type="notContainsBlanks" dxfId="879" priority="1788">
      <formula>LEN(TRIM(AA398))&gt;0</formula>
    </cfRule>
  </conditionalFormatting>
  <conditionalFormatting sqref="AA396">
    <cfRule type="notContainsBlanks" dxfId="878" priority="1780">
      <formula>LEN(TRIM(AA396))&gt;0</formula>
    </cfRule>
  </conditionalFormatting>
  <conditionalFormatting sqref="AA396 AA398">
    <cfRule type="notContainsBlanks" dxfId="877" priority="1776">
      <formula>LEN(TRIM(AA396))&gt;0</formula>
    </cfRule>
  </conditionalFormatting>
  <conditionalFormatting sqref="AA398">
    <cfRule type="notContainsBlanks" dxfId="876" priority="1770">
      <formula>LEN(TRIM(AA398))&gt;0</formula>
    </cfRule>
  </conditionalFormatting>
  <conditionalFormatting sqref="AA399">
    <cfRule type="notContainsBlanks" dxfId="875" priority="1764">
      <formula>LEN(TRIM(AA399))&gt;0</formula>
    </cfRule>
  </conditionalFormatting>
  <conditionalFormatting sqref="AA397">
    <cfRule type="notContainsBlanks" dxfId="874" priority="1756">
      <formula>LEN(TRIM(AA397))&gt;0</formula>
    </cfRule>
  </conditionalFormatting>
  <conditionalFormatting sqref="AA395">
    <cfRule type="notContainsBlanks" dxfId="873" priority="1752">
      <formula>LEN(TRIM(AA395))&gt;0</formula>
    </cfRule>
  </conditionalFormatting>
  <conditionalFormatting sqref="AA395">
    <cfRule type="notContainsBlanks" dxfId="872" priority="1746">
      <formula>LEN(TRIM(AA395))&gt;0</formula>
    </cfRule>
  </conditionalFormatting>
  <conditionalFormatting sqref="AA395">
    <cfRule type="notContainsBlanks" dxfId="871" priority="1738">
      <formula>LEN(TRIM(AA395))&gt;0</formula>
    </cfRule>
  </conditionalFormatting>
  <conditionalFormatting sqref="K527:L547 N527:N547">
    <cfRule type="containsText" dxfId="870" priority="1729" operator="containsText" text="DISABLED">
      <formula>NOT(ISERROR(SEARCH("DISABLED",K527)))</formula>
    </cfRule>
    <cfRule type="containsText" dxfId="869" priority="1730" operator="containsText" text="ENABLED">
      <formula>NOT(ISERROR(SEARCH("ENABLED",K527)))</formula>
    </cfRule>
  </conditionalFormatting>
  <conditionalFormatting sqref="AA527:AA547">
    <cfRule type="notContainsBlanks" dxfId="868" priority="1732">
      <formula>LEN(TRIM(AA527))&gt;0</formula>
    </cfRule>
  </conditionalFormatting>
  <conditionalFormatting sqref="J635">
    <cfRule type="containsText" dxfId="867" priority="1727" operator="containsText" text="DISABLED">
      <formula>NOT(ISERROR(SEARCH("DISABLED",J635)))</formula>
    </cfRule>
    <cfRule type="containsText" dxfId="866" priority="1728" operator="containsText" text="ENABLED">
      <formula>NOT(ISERROR(SEARCH("ENABLED",J635)))</formula>
    </cfRule>
  </conditionalFormatting>
  <conditionalFormatting sqref="AA635">
    <cfRule type="notContainsBlanks" dxfId="865" priority="1726">
      <formula>LEN(TRIM(AA635))&gt;0</formula>
    </cfRule>
  </conditionalFormatting>
  <conditionalFormatting sqref="K635:L635 N635">
    <cfRule type="containsText" dxfId="864" priority="1723" operator="containsText" text="DISABLED">
      <formula>NOT(ISERROR(SEARCH("DISABLED",K635)))</formula>
    </cfRule>
    <cfRule type="containsText" dxfId="863" priority="1724" operator="containsText" text="ENABLED">
      <formula>NOT(ISERROR(SEARCH("ENABLED",K635)))</formula>
    </cfRule>
  </conditionalFormatting>
  <conditionalFormatting sqref="J640">
    <cfRule type="containsText" dxfId="862" priority="1721" operator="containsText" text="DISABLED">
      <formula>NOT(ISERROR(SEARCH("DISABLED",J640)))</formula>
    </cfRule>
    <cfRule type="containsText" dxfId="861" priority="1722" operator="containsText" text="ENABLED">
      <formula>NOT(ISERROR(SEARCH("ENABLED",J640)))</formula>
    </cfRule>
  </conditionalFormatting>
  <conditionalFormatting sqref="AA640">
    <cfRule type="notContainsBlanks" dxfId="860" priority="1720">
      <formula>LEN(TRIM(AA640))&gt;0</formula>
    </cfRule>
  </conditionalFormatting>
  <conditionalFormatting sqref="K640:L640 N640">
    <cfRule type="containsText" dxfId="859" priority="1717" operator="containsText" text="DISABLED">
      <formula>NOT(ISERROR(SEARCH("DISABLED",K640)))</formula>
    </cfRule>
    <cfRule type="containsText" dxfId="858" priority="1718" operator="containsText" text="ENABLED">
      <formula>NOT(ISERROR(SEARCH("ENABLED",K640)))</formula>
    </cfRule>
  </conditionalFormatting>
  <conditionalFormatting sqref="J643">
    <cfRule type="containsText" dxfId="857" priority="1715" operator="containsText" text="DISABLED">
      <formula>NOT(ISERROR(SEARCH("DISABLED",J643)))</formula>
    </cfRule>
    <cfRule type="containsText" dxfId="856" priority="1716" operator="containsText" text="ENABLED">
      <formula>NOT(ISERROR(SEARCH("ENABLED",J643)))</formula>
    </cfRule>
  </conditionalFormatting>
  <conditionalFormatting sqref="AA643">
    <cfRule type="notContainsBlanks" dxfId="855" priority="1714">
      <formula>LEN(TRIM(AA643))&gt;0</formula>
    </cfRule>
  </conditionalFormatting>
  <conditionalFormatting sqref="K643:L643 N643">
    <cfRule type="containsText" dxfId="854" priority="1711" operator="containsText" text="DISABLED">
      <formula>NOT(ISERROR(SEARCH("DISABLED",K643)))</formula>
    </cfRule>
    <cfRule type="containsText" dxfId="853" priority="1712" operator="containsText" text="ENABLED">
      <formula>NOT(ISERROR(SEARCH("ENABLED",K643)))</formula>
    </cfRule>
  </conditionalFormatting>
  <conditionalFormatting sqref="J646">
    <cfRule type="containsText" dxfId="852" priority="1709" operator="containsText" text="DISABLED">
      <formula>NOT(ISERROR(SEARCH("DISABLED",J646)))</formula>
    </cfRule>
    <cfRule type="containsText" dxfId="851" priority="1710" operator="containsText" text="ENABLED">
      <formula>NOT(ISERROR(SEARCH("ENABLED",J646)))</formula>
    </cfRule>
  </conditionalFormatting>
  <conditionalFormatting sqref="AA646">
    <cfRule type="notContainsBlanks" dxfId="850" priority="1708">
      <formula>LEN(TRIM(AA646))&gt;0</formula>
    </cfRule>
  </conditionalFormatting>
  <conditionalFormatting sqref="K646:L646 N646">
    <cfRule type="containsText" dxfId="849" priority="1705" operator="containsText" text="DISABLED">
      <formula>NOT(ISERROR(SEARCH("DISABLED",K646)))</formula>
    </cfRule>
    <cfRule type="containsText" dxfId="848" priority="1706" operator="containsText" text="ENABLED">
      <formula>NOT(ISERROR(SEARCH("ENABLED",K646)))</formula>
    </cfRule>
  </conditionalFormatting>
  <conditionalFormatting sqref="J647">
    <cfRule type="containsText" dxfId="847" priority="1703" operator="containsText" text="DISABLED">
      <formula>NOT(ISERROR(SEARCH("DISABLED",J647)))</formula>
    </cfRule>
    <cfRule type="containsText" dxfId="846" priority="1704" operator="containsText" text="ENABLED">
      <formula>NOT(ISERROR(SEARCH("ENABLED",J647)))</formula>
    </cfRule>
  </conditionalFormatting>
  <conditionalFormatting sqref="AA647">
    <cfRule type="notContainsBlanks" dxfId="845" priority="1702">
      <formula>LEN(TRIM(AA647))&gt;0</formula>
    </cfRule>
  </conditionalFormatting>
  <conditionalFormatting sqref="K647:L647 N647">
    <cfRule type="containsText" dxfId="844" priority="1699" operator="containsText" text="DISABLED">
      <formula>NOT(ISERROR(SEARCH("DISABLED",K647)))</formula>
    </cfRule>
    <cfRule type="containsText" dxfId="843" priority="1700" operator="containsText" text="ENABLED">
      <formula>NOT(ISERROR(SEARCH("ENABLED",K647)))</formula>
    </cfRule>
  </conditionalFormatting>
  <conditionalFormatting sqref="J654">
    <cfRule type="containsText" dxfId="842" priority="1697" operator="containsText" text="DISABLED">
      <formula>NOT(ISERROR(SEARCH("DISABLED",J654)))</formula>
    </cfRule>
    <cfRule type="containsText" dxfId="841" priority="1698" operator="containsText" text="ENABLED">
      <formula>NOT(ISERROR(SEARCH("ENABLED",J654)))</formula>
    </cfRule>
  </conditionalFormatting>
  <conditionalFormatting sqref="AA654">
    <cfRule type="notContainsBlanks" dxfId="840" priority="1696">
      <formula>LEN(TRIM(AA654))&gt;0</formula>
    </cfRule>
  </conditionalFormatting>
  <conditionalFormatting sqref="K654:L654 N654">
    <cfRule type="containsText" dxfId="839" priority="1693" operator="containsText" text="DISABLED">
      <formula>NOT(ISERROR(SEARCH("DISABLED",K654)))</formula>
    </cfRule>
    <cfRule type="containsText" dxfId="838" priority="1694" operator="containsText" text="ENABLED">
      <formula>NOT(ISERROR(SEARCH("ENABLED",K654)))</formula>
    </cfRule>
  </conditionalFormatting>
  <conditionalFormatting sqref="J657">
    <cfRule type="containsText" dxfId="837" priority="1691" operator="containsText" text="DISABLED">
      <formula>NOT(ISERROR(SEARCH("DISABLED",J657)))</formula>
    </cfRule>
    <cfRule type="containsText" dxfId="836" priority="1692" operator="containsText" text="ENABLED">
      <formula>NOT(ISERROR(SEARCH("ENABLED",J657)))</formula>
    </cfRule>
  </conditionalFormatting>
  <conditionalFormatting sqref="AA657">
    <cfRule type="notContainsBlanks" dxfId="835" priority="1690">
      <formula>LEN(TRIM(AA657))&gt;0</formula>
    </cfRule>
  </conditionalFormatting>
  <conditionalFormatting sqref="K657:L657 N657">
    <cfRule type="containsText" dxfId="834" priority="1687" operator="containsText" text="DISABLED">
      <formula>NOT(ISERROR(SEARCH("DISABLED",K657)))</formula>
    </cfRule>
    <cfRule type="containsText" dxfId="833" priority="1688" operator="containsText" text="ENABLED">
      <formula>NOT(ISERROR(SEARCH("ENABLED",K657)))</formula>
    </cfRule>
  </conditionalFormatting>
  <conditionalFormatting sqref="J659">
    <cfRule type="containsText" dxfId="832" priority="1685" operator="containsText" text="DISABLED">
      <formula>NOT(ISERROR(SEARCH("DISABLED",J659)))</formula>
    </cfRule>
    <cfRule type="containsText" dxfId="831" priority="1686" operator="containsText" text="ENABLED">
      <formula>NOT(ISERROR(SEARCH("ENABLED",J659)))</formula>
    </cfRule>
  </conditionalFormatting>
  <conditionalFormatting sqref="AA659">
    <cfRule type="notContainsBlanks" dxfId="830" priority="1684">
      <formula>LEN(TRIM(AA659))&gt;0</formula>
    </cfRule>
  </conditionalFormatting>
  <conditionalFormatting sqref="K659:L659 N659">
    <cfRule type="containsText" dxfId="829" priority="1681" operator="containsText" text="DISABLED">
      <formula>NOT(ISERROR(SEARCH("DISABLED",K659)))</formula>
    </cfRule>
    <cfRule type="containsText" dxfId="828" priority="1682" operator="containsText" text="ENABLED">
      <formula>NOT(ISERROR(SEARCH("ENABLED",K659)))</formula>
    </cfRule>
  </conditionalFormatting>
  <conditionalFormatting sqref="J664">
    <cfRule type="containsText" dxfId="827" priority="1673" operator="containsText" text="DISABLED">
      <formula>NOT(ISERROR(SEARCH("DISABLED",J664)))</formula>
    </cfRule>
    <cfRule type="containsText" dxfId="826" priority="1674" operator="containsText" text="ENABLED">
      <formula>NOT(ISERROR(SEARCH("ENABLED",J664)))</formula>
    </cfRule>
  </conditionalFormatting>
  <conditionalFormatting sqref="AA664">
    <cfRule type="notContainsBlanks" dxfId="825" priority="1672">
      <formula>LEN(TRIM(AA664))&gt;0</formula>
    </cfRule>
  </conditionalFormatting>
  <conditionalFormatting sqref="K664:L664 N664">
    <cfRule type="containsText" dxfId="824" priority="1669" operator="containsText" text="DISABLED">
      <formula>NOT(ISERROR(SEARCH("DISABLED",K664)))</formula>
    </cfRule>
    <cfRule type="containsText" dxfId="823" priority="1670" operator="containsText" text="ENABLED">
      <formula>NOT(ISERROR(SEARCH("ENABLED",K664)))</formula>
    </cfRule>
  </conditionalFormatting>
  <conditionalFormatting sqref="J706:J711">
    <cfRule type="containsText" dxfId="822" priority="1667" operator="containsText" text="DISABLED">
      <formula>NOT(ISERROR(SEARCH("DISABLED",J706)))</formula>
    </cfRule>
    <cfRule type="containsText" dxfId="821" priority="1668" operator="containsText" text="ENABLED">
      <formula>NOT(ISERROR(SEARCH("ENABLED",J706)))</formula>
    </cfRule>
  </conditionalFormatting>
  <conditionalFormatting sqref="AA706:AA711">
    <cfRule type="notContainsBlanks" dxfId="820" priority="1666">
      <formula>LEN(TRIM(AA706))&gt;0</formula>
    </cfRule>
  </conditionalFormatting>
  <conditionalFormatting sqref="K706:L711 N706:N711">
    <cfRule type="containsText" dxfId="819" priority="1663" operator="containsText" text="DISABLED">
      <formula>NOT(ISERROR(SEARCH("DISABLED",K706)))</formula>
    </cfRule>
    <cfRule type="containsText" dxfId="818" priority="1664" operator="containsText" text="ENABLED">
      <formula>NOT(ISERROR(SEARCH("ENABLED",K706)))</formula>
    </cfRule>
  </conditionalFormatting>
  <conditionalFormatting sqref="J735">
    <cfRule type="containsText" dxfId="817" priority="1661" operator="containsText" text="DISABLED">
      <formula>NOT(ISERROR(SEARCH("DISABLED",J735)))</formula>
    </cfRule>
    <cfRule type="containsText" dxfId="816" priority="1662" operator="containsText" text="ENABLED">
      <formula>NOT(ISERROR(SEARCH("ENABLED",J735)))</formula>
    </cfRule>
  </conditionalFormatting>
  <conditionalFormatting sqref="AA735">
    <cfRule type="notContainsBlanks" dxfId="815" priority="1660">
      <formula>LEN(TRIM(AA735))&gt;0</formula>
    </cfRule>
  </conditionalFormatting>
  <conditionalFormatting sqref="K735:L735 N735">
    <cfRule type="containsText" dxfId="814" priority="1657" operator="containsText" text="DISABLED">
      <formula>NOT(ISERROR(SEARCH("DISABLED",K735)))</formula>
    </cfRule>
    <cfRule type="containsText" dxfId="813" priority="1658" operator="containsText" text="ENABLED">
      <formula>NOT(ISERROR(SEARCH("ENABLED",K735)))</formula>
    </cfRule>
  </conditionalFormatting>
  <conditionalFormatting sqref="J760:J761">
    <cfRule type="containsText" dxfId="812" priority="1655" operator="containsText" text="DISABLED">
      <formula>NOT(ISERROR(SEARCH("DISABLED",J760)))</formula>
    </cfRule>
    <cfRule type="containsText" dxfId="811" priority="1656" operator="containsText" text="ENABLED">
      <formula>NOT(ISERROR(SEARCH("ENABLED",J760)))</formula>
    </cfRule>
  </conditionalFormatting>
  <conditionalFormatting sqref="AA760:AA761">
    <cfRule type="notContainsBlanks" dxfId="810" priority="1654">
      <formula>LEN(TRIM(AA760))&gt;0</formula>
    </cfRule>
  </conditionalFormatting>
  <conditionalFormatting sqref="K760:L761 N760:N761">
    <cfRule type="containsText" dxfId="809" priority="1651" operator="containsText" text="DISABLED">
      <formula>NOT(ISERROR(SEARCH("DISABLED",K760)))</formula>
    </cfRule>
    <cfRule type="containsText" dxfId="808" priority="1652" operator="containsText" text="ENABLED">
      <formula>NOT(ISERROR(SEARCH("ENABLED",K760)))</formula>
    </cfRule>
  </conditionalFormatting>
  <conditionalFormatting sqref="J777:J779">
    <cfRule type="containsText" dxfId="807" priority="1649" operator="containsText" text="DISABLED">
      <formula>NOT(ISERROR(SEARCH("DISABLED",J777)))</formula>
    </cfRule>
    <cfRule type="containsText" dxfId="806" priority="1650" operator="containsText" text="ENABLED">
      <formula>NOT(ISERROR(SEARCH("ENABLED",J777)))</formula>
    </cfRule>
  </conditionalFormatting>
  <conditionalFormatting sqref="AA777:AA779">
    <cfRule type="notContainsBlanks" dxfId="805" priority="1648">
      <formula>LEN(TRIM(AA777))&gt;0</formula>
    </cfRule>
  </conditionalFormatting>
  <conditionalFormatting sqref="K777:L779 N777:N779">
    <cfRule type="containsText" dxfId="804" priority="1645" operator="containsText" text="DISABLED">
      <formula>NOT(ISERROR(SEARCH("DISABLED",K777)))</formula>
    </cfRule>
    <cfRule type="containsText" dxfId="803" priority="1646" operator="containsText" text="ENABLED">
      <formula>NOT(ISERROR(SEARCH("ENABLED",K777)))</formula>
    </cfRule>
  </conditionalFormatting>
  <conditionalFormatting sqref="J786:J791">
    <cfRule type="containsText" dxfId="802" priority="1643" operator="containsText" text="DISABLED">
      <formula>NOT(ISERROR(SEARCH("DISABLED",J786)))</formula>
    </cfRule>
    <cfRule type="containsText" dxfId="801" priority="1644" operator="containsText" text="ENABLED">
      <formula>NOT(ISERROR(SEARCH("ENABLED",J786)))</formula>
    </cfRule>
  </conditionalFormatting>
  <conditionalFormatting sqref="AA786:AA791">
    <cfRule type="notContainsBlanks" dxfId="800" priority="1642">
      <formula>LEN(TRIM(AA786))&gt;0</formula>
    </cfRule>
  </conditionalFormatting>
  <conditionalFormatting sqref="K786:L791 N786:N791">
    <cfRule type="containsText" dxfId="799" priority="1639" operator="containsText" text="DISABLED">
      <formula>NOT(ISERROR(SEARCH("DISABLED",K786)))</formula>
    </cfRule>
    <cfRule type="containsText" dxfId="798" priority="1640" operator="containsText" text="ENABLED">
      <formula>NOT(ISERROR(SEARCH("ENABLED",K786)))</formula>
    </cfRule>
  </conditionalFormatting>
  <conditionalFormatting sqref="J866:J871">
    <cfRule type="containsText" dxfId="797" priority="1637" operator="containsText" text="DISABLED">
      <formula>NOT(ISERROR(SEARCH("DISABLED",J866)))</formula>
    </cfRule>
    <cfRule type="containsText" dxfId="796" priority="1638" operator="containsText" text="ENABLED">
      <formula>NOT(ISERROR(SEARCH("ENABLED",J866)))</formula>
    </cfRule>
  </conditionalFormatting>
  <conditionalFormatting sqref="AA866:AA871">
    <cfRule type="notContainsBlanks" dxfId="795" priority="1636">
      <formula>LEN(TRIM(AA866))&gt;0</formula>
    </cfRule>
  </conditionalFormatting>
  <conditionalFormatting sqref="K866:L871 N866:N871">
    <cfRule type="containsText" dxfId="794" priority="1633" operator="containsText" text="DISABLED">
      <formula>NOT(ISERROR(SEARCH("DISABLED",K866)))</formula>
    </cfRule>
    <cfRule type="containsText" dxfId="793" priority="1634" operator="containsText" text="ENABLED">
      <formula>NOT(ISERROR(SEARCH("ENABLED",K866)))</formula>
    </cfRule>
  </conditionalFormatting>
  <conditionalFormatting sqref="J988">
    <cfRule type="containsText" dxfId="792" priority="1631" operator="containsText" text="DISABLED">
      <formula>NOT(ISERROR(SEARCH("DISABLED",J988)))</formula>
    </cfRule>
    <cfRule type="containsText" dxfId="791" priority="1632" operator="containsText" text="ENABLED">
      <formula>NOT(ISERROR(SEARCH("ENABLED",J988)))</formula>
    </cfRule>
  </conditionalFormatting>
  <conditionalFormatting sqref="AA988">
    <cfRule type="notContainsBlanks" dxfId="790" priority="1630">
      <formula>LEN(TRIM(AA988))&gt;0</formula>
    </cfRule>
  </conditionalFormatting>
  <conditionalFormatting sqref="K988:L988 N988">
    <cfRule type="containsText" dxfId="789" priority="1627" operator="containsText" text="DISABLED">
      <formula>NOT(ISERROR(SEARCH("DISABLED",K988)))</formula>
    </cfRule>
    <cfRule type="containsText" dxfId="788" priority="1628" operator="containsText" text="ENABLED">
      <formula>NOT(ISERROR(SEARCH("ENABLED",K988)))</formula>
    </cfRule>
  </conditionalFormatting>
  <conditionalFormatting sqref="J1092:J1093">
    <cfRule type="containsText" dxfId="787" priority="1625" operator="containsText" text="DISABLED">
      <formula>NOT(ISERROR(SEARCH("DISABLED",J1092)))</formula>
    </cfRule>
    <cfRule type="containsText" dxfId="786" priority="1626" operator="containsText" text="ENABLED">
      <formula>NOT(ISERROR(SEARCH("ENABLED",J1092)))</formula>
    </cfRule>
  </conditionalFormatting>
  <conditionalFormatting sqref="AA1092:AA1093">
    <cfRule type="notContainsBlanks" dxfId="785" priority="1624">
      <formula>LEN(TRIM(AA1092))&gt;0</formula>
    </cfRule>
  </conditionalFormatting>
  <conditionalFormatting sqref="K1092:L1093 N1092:N1093">
    <cfRule type="containsText" dxfId="784" priority="1621" operator="containsText" text="DISABLED">
      <formula>NOT(ISERROR(SEARCH("DISABLED",K1092)))</formula>
    </cfRule>
    <cfRule type="containsText" dxfId="783" priority="1622" operator="containsText" text="ENABLED">
      <formula>NOT(ISERROR(SEARCH("ENABLED",K1092)))</formula>
    </cfRule>
  </conditionalFormatting>
  <conditionalFormatting sqref="J1095:J1096">
    <cfRule type="containsText" dxfId="782" priority="1619" operator="containsText" text="DISABLED">
      <formula>NOT(ISERROR(SEARCH("DISABLED",J1095)))</formula>
    </cfRule>
    <cfRule type="containsText" dxfId="781" priority="1620" operator="containsText" text="ENABLED">
      <formula>NOT(ISERROR(SEARCH("ENABLED",J1095)))</formula>
    </cfRule>
  </conditionalFormatting>
  <conditionalFormatting sqref="AA1095:AA1096">
    <cfRule type="notContainsBlanks" dxfId="780" priority="1618">
      <formula>LEN(TRIM(AA1095))&gt;0</formula>
    </cfRule>
  </conditionalFormatting>
  <conditionalFormatting sqref="K1095:L1096 N1095:N1096">
    <cfRule type="containsText" dxfId="779" priority="1615" operator="containsText" text="DISABLED">
      <formula>NOT(ISERROR(SEARCH("DISABLED",K1095)))</formula>
    </cfRule>
    <cfRule type="containsText" dxfId="778" priority="1616" operator="containsText" text="ENABLED">
      <formula>NOT(ISERROR(SEARCH("ENABLED",K1095)))</formula>
    </cfRule>
  </conditionalFormatting>
  <conditionalFormatting sqref="J1307:J1326">
    <cfRule type="containsText" dxfId="777" priority="1607" operator="containsText" text="DISABLED">
      <formula>NOT(ISERROR(SEARCH("DISABLED",J1307)))</formula>
    </cfRule>
    <cfRule type="containsText" dxfId="776" priority="1608" operator="containsText" text="ENABLED">
      <formula>NOT(ISERROR(SEARCH("ENABLED",J1307)))</formula>
    </cfRule>
  </conditionalFormatting>
  <conditionalFormatting sqref="AA1307:AA1326">
    <cfRule type="notContainsBlanks" dxfId="775" priority="1606">
      <formula>LEN(TRIM(AA1307))&gt;0</formula>
    </cfRule>
  </conditionalFormatting>
  <conditionalFormatting sqref="K1307:L1326 N1307:N1326">
    <cfRule type="containsText" dxfId="774" priority="1603" operator="containsText" text="DISABLED">
      <formula>NOT(ISERROR(SEARCH("DISABLED",K1307)))</formula>
    </cfRule>
    <cfRule type="containsText" dxfId="773" priority="1604" operator="containsText" text="ENABLED">
      <formula>NOT(ISERROR(SEARCH("ENABLED",K1307)))</formula>
    </cfRule>
  </conditionalFormatting>
  <conditionalFormatting sqref="AA1342:AA1345">
    <cfRule type="notContainsBlanks" dxfId="772" priority="1600">
      <formula>LEN(TRIM(AA1342))&gt;0</formula>
    </cfRule>
  </conditionalFormatting>
  <conditionalFormatting sqref="K1342:L1345 N1342:N1345">
    <cfRule type="containsText" dxfId="771" priority="1597" operator="containsText" text="DISABLED">
      <formula>NOT(ISERROR(SEARCH("DISABLED",K1342)))</formula>
    </cfRule>
    <cfRule type="containsText" dxfId="770" priority="1598" operator="containsText" text="ENABLED">
      <formula>NOT(ISERROR(SEARCH("ENABLED",K1342)))</formula>
    </cfRule>
  </conditionalFormatting>
  <conditionalFormatting sqref="J1432">
    <cfRule type="containsText" dxfId="769" priority="1595" operator="containsText" text="DISABLED">
      <formula>NOT(ISERROR(SEARCH("DISABLED",J1432)))</formula>
    </cfRule>
    <cfRule type="containsText" dxfId="768" priority="1596" operator="containsText" text="ENABLED">
      <formula>NOT(ISERROR(SEARCH("ENABLED",J1432)))</formula>
    </cfRule>
  </conditionalFormatting>
  <conditionalFormatting sqref="AA1432">
    <cfRule type="notContainsBlanks" dxfId="767" priority="1594">
      <formula>LEN(TRIM(AA1432))&gt;0</formula>
    </cfRule>
  </conditionalFormatting>
  <conditionalFormatting sqref="AA476:AA480">
    <cfRule type="notContainsBlanks" dxfId="766" priority="1582">
      <formula>LEN(TRIM(AA476))&gt;0</formula>
    </cfRule>
  </conditionalFormatting>
  <conditionalFormatting sqref="K476:L480 N476:N480">
    <cfRule type="containsText" dxfId="765" priority="1579" operator="containsText" text="DISABLED">
      <formula>NOT(ISERROR(SEARCH("DISABLED",K476)))</formula>
    </cfRule>
    <cfRule type="containsText" dxfId="764" priority="1580" operator="containsText" text="ENABLED">
      <formula>NOT(ISERROR(SEARCH("ENABLED",K476)))</formula>
    </cfRule>
  </conditionalFormatting>
  <conditionalFormatting sqref="K1556:L1556 N1556">
    <cfRule type="containsText" dxfId="763" priority="1576" operator="containsText" text="DISABLED">
      <formula>NOT(ISERROR(SEARCH("DISABLED",K1556)))</formula>
    </cfRule>
    <cfRule type="containsText" dxfId="762" priority="1577" operator="containsText" text="ENABLED">
      <formula>NOT(ISERROR(SEARCH("ENABLED",K1556)))</formula>
    </cfRule>
  </conditionalFormatting>
  <conditionalFormatting sqref="J2078">
    <cfRule type="containsText" dxfId="761" priority="1529" operator="containsText" text="DISABLED">
      <formula>NOT(ISERROR(SEARCH("DISABLED",J2078)))</formula>
    </cfRule>
    <cfRule type="containsText" dxfId="760" priority="1530" operator="containsText" text="ENABLED">
      <formula>NOT(ISERROR(SEARCH("ENABLED",J2078)))</formula>
    </cfRule>
  </conditionalFormatting>
  <conditionalFormatting sqref="AA2078">
    <cfRule type="notContainsBlanks" dxfId="759" priority="1528">
      <formula>LEN(TRIM(AA2078))&gt;0</formula>
    </cfRule>
  </conditionalFormatting>
  <conditionalFormatting sqref="K2078:N2078">
    <cfRule type="containsText" dxfId="758" priority="1525" operator="containsText" text="DISABLED">
      <formula>NOT(ISERROR(SEARCH("DISABLED",K2078)))</formula>
    </cfRule>
    <cfRule type="containsText" dxfId="757" priority="1526" operator="containsText" text="ENABLED">
      <formula>NOT(ISERROR(SEARCH("ENABLED",K2078)))</formula>
    </cfRule>
  </conditionalFormatting>
  <conditionalFormatting sqref="J2079">
    <cfRule type="containsText" dxfId="756" priority="1523" operator="containsText" text="DISABLED">
      <formula>NOT(ISERROR(SEARCH("DISABLED",J2079)))</formula>
    </cfRule>
    <cfRule type="containsText" dxfId="755" priority="1524" operator="containsText" text="ENABLED">
      <formula>NOT(ISERROR(SEARCH("ENABLED",J2079)))</formula>
    </cfRule>
  </conditionalFormatting>
  <conditionalFormatting sqref="AA2079">
    <cfRule type="notContainsBlanks" dxfId="754" priority="1522">
      <formula>LEN(TRIM(AA2079))&gt;0</formula>
    </cfRule>
  </conditionalFormatting>
  <conditionalFormatting sqref="K2079:N2079">
    <cfRule type="containsText" dxfId="753" priority="1519" operator="containsText" text="DISABLED">
      <formula>NOT(ISERROR(SEARCH("DISABLED",K2079)))</formula>
    </cfRule>
    <cfRule type="containsText" dxfId="752" priority="1520" operator="containsText" text="ENABLED">
      <formula>NOT(ISERROR(SEARCH("ENABLED",K2079)))</formula>
    </cfRule>
  </conditionalFormatting>
  <conditionalFormatting sqref="AD2132:AD1048576">
    <cfRule type="cellIs" dxfId="751" priority="1511" operator="greaterThan">
      <formula>0</formula>
    </cfRule>
  </conditionalFormatting>
  <conditionalFormatting sqref="AD2">
    <cfRule type="cellIs" dxfId="750" priority="1510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49" priority="1509" operator="notContains" text="//">
      <formula>ISERROR(SEARCH("//",AD1))</formula>
    </cfRule>
  </conditionalFormatting>
  <conditionalFormatting sqref="T2132:T1048576">
    <cfRule type="cellIs" dxfId="748" priority="1508" operator="greaterThan">
      <formula>0</formula>
    </cfRule>
  </conditionalFormatting>
  <conditionalFormatting sqref="T2">
    <cfRule type="cellIs" dxfId="747" priority="1507" operator="greaterThan">
      <formula>0</formula>
    </cfRule>
  </conditionalFormatting>
  <conditionalFormatting sqref="J1920:N1921">
    <cfRule type="containsText" dxfId="746" priority="1496" operator="containsText" text="DISABLED">
      <formula>NOT(ISERROR(SEARCH("DISABLED",J1920)))</formula>
    </cfRule>
    <cfRule type="containsText" dxfId="745" priority="1497" operator="containsText" text="ENABLED">
      <formula>NOT(ISERROR(SEARCH("ENABLED",J1920)))</formula>
    </cfRule>
  </conditionalFormatting>
  <conditionalFormatting sqref="AA1920:AA1921">
    <cfRule type="notContainsBlanks" dxfId="744" priority="1495">
      <formula>LEN(TRIM(AA1920))&gt;0</formula>
    </cfRule>
  </conditionalFormatting>
  <conditionalFormatting sqref="AD1920:AD1921">
    <cfRule type="notContainsText" dxfId="743" priority="1493" operator="notContains" text="//">
      <formula>ISERROR(SEARCH("//",AD1920))</formula>
    </cfRule>
  </conditionalFormatting>
  <conditionalFormatting sqref="J1963">
    <cfRule type="containsText" dxfId="742" priority="1491" operator="containsText" text="DISABLED">
      <formula>NOT(ISERROR(SEARCH("DISABLED",J1963)))</formula>
    </cfRule>
    <cfRule type="containsText" dxfId="741" priority="1492" operator="containsText" text="ENABLED">
      <formula>NOT(ISERROR(SEARCH("ENABLED",J1963)))</formula>
    </cfRule>
  </conditionalFormatting>
  <conditionalFormatting sqref="AA1963">
    <cfRule type="notContainsBlanks" dxfId="740" priority="1490">
      <formula>LEN(TRIM(AA1963))&gt;0</formula>
    </cfRule>
  </conditionalFormatting>
  <conditionalFormatting sqref="K1963:N1963">
    <cfRule type="containsText" dxfId="739" priority="1487" operator="containsText" text="DISABLED">
      <formula>NOT(ISERROR(SEARCH("DISABLED",K1963)))</formula>
    </cfRule>
    <cfRule type="containsText" dxfId="738" priority="1488" operator="containsText" text="ENABLED">
      <formula>NOT(ISERROR(SEARCH("ENABLED",K1963)))</formula>
    </cfRule>
  </conditionalFormatting>
  <conditionalFormatting sqref="AD1963">
    <cfRule type="notContainsText" dxfId="737" priority="1486" operator="notContains" text="//">
      <formula>ISERROR(SEARCH("//",AD1963))</formula>
    </cfRule>
  </conditionalFormatting>
  <conditionalFormatting sqref="K1509:L1509 N1509">
    <cfRule type="containsText" dxfId="736" priority="1475" operator="containsText" text="DISABLED">
      <formula>NOT(ISERROR(SEARCH("DISABLED",K1509)))</formula>
    </cfRule>
    <cfRule type="containsText" dxfId="735" priority="1476" operator="containsText" text="ENABLED">
      <formula>NOT(ISERROR(SEARCH("ENABLED",K1509)))</formula>
    </cfRule>
  </conditionalFormatting>
  <conditionalFormatting sqref="AA1509">
    <cfRule type="notContainsBlanks" dxfId="734" priority="1474">
      <formula>LEN(TRIM(AA1509))&gt;0</formula>
    </cfRule>
  </conditionalFormatting>
  <conditionalFormatting sqref="AD1509">
    <cfRule type="notContainsText" dxfId="733" priority="1472" operator="notContains" text="//">
      <formula>ISERROR(SEARCH("//",AD1509))</formula>
    </cfRule>
  </conditionalFormatting>
  <conditionalFormatting sqref="K1493:L1493 N1493">
    <cfRule type="containsText" dxfId="732" priority="1470" operator="containsText" text="DISABLED">
      <formula>NOT(ISERROR(SEARCH("DISABLED",K1493)))</formula>
    </cfRule>
    <cfRule type="containsText" dxfId="731" priority="1471" operator="containsText" text="ENABLED">
      <formula>NOT(ISERROR(SEARCH("ENABLED",K1493)))</formula>
    </cfRule>
  </conditionalFormatting>
  <conditionalFormatting sqref="AA1493">
    <cfRule type="notContainsBlanks" dxfId="730" priority="1469">
      <formula>LEN(TRIM(AA1493))&gt;0</formula>
    </cfRule>
  </conditionalFormatting>
  <conditionalFormatting sqref="AD1493">
    <cfRule type="notContainsText" dxfId="729" priority="1467" operator="notContains" text="//">
      <formula>ISERROR(SEARCH("//",AD1493))</formula>
    </cfRule>
  </conditionalFormatting>
  <conditionalFormatting sqref="J43">
    <cfRule type="containsText" dxfId="728" priority="1417" operator="containsText" text="DISABLED">
      <formula>NOT(ISERROR(SEARCH("DISABLED",J43)))</formula>
    </cfRule>
    <cfRule type="containsText" dxfId="727" priority="1418" operator="containsText" text="ENABLED">
      <formula>NOT(ISERROR(SEARCH("ENABLED",J43)))</formula>
    </cfRule>
  </conditionalFormatting>
  <conditionalFormatting sqref="J61:J62">
    <cfRule type="containsText" dxfId="726" priority="1415" operator="containsText" text="DISABLED">
      <formula>NOT(ISERROR(SEARCH("DISABLED",J61)))</formula>
    </cfRule>
    <cfRule type="containsText" dxfId="725" priority="1416" operator="containsText" text="ENABLED">
      <formula>NOT(ISERROR(SEARCH("ENABLED",J61)))</formula>
    </cfRule>
  </conditionalFormatting>
  <conditionalFormatting sqref="J82">
    <cfRule type="containsText" dxfId="724" priority="1411" operator="containsText" text="DISABLED">
      <formula>NOT(ISERROR(SEARCH("DISABLED",J82)))</formula>
    </cfRule>
    <cfRule type="containsText" dxfId="723" priority="1412" operator="containsText" text="ENABLED">
      <formula>NOT(ISERROR(SEARCH("ENABLED",J82)))</formula>
    </cfRule>
  </conditionalFormatting>
  <conditionalFormatting sqref="J106">
    <cfRule type="containsText" dxfId="722" priority="1409" operator="containsText" text="DISABLED">
      <formula>NOT(ISERROR(SEARCH("DISABLED",J106)))</formula>
    </cfRule>
    <cfRule type="containsText" dxfId="721" priority="1410" operator="containsText" text="ENABLED">
      <formula>NOT(ISERROR(SEARCH("ENABLED",J106)))</formula>
    </cfRule>
  </conditionalFormatting>
  <conditionalFormatting sqref="J115:J119">
    <cfRule type="containsText" dxfId="720" priority="1407" operator="containsText" text="DISABLED">
      <formula>NOT(ISERROR(SEARCH("DISABLED",J115)))</formula>
    </cfRule>
    <cfRule type="containsText" dxfId="719" priority="1408" operator="containsText" text="ENABLED">
      <formula>NOT(ISERROR(SEARCH("ENABLED",J115)))</formula>
    </cfRule>
  </conditionalFormatting>
  <conditionalFormatting sqref="J400:J407">
    <cfRule type="containsText" dxfId="718" priority="1405" operator="containsText" text="DISABLED">
      <formula>NOT(ISERROR(SEARCH("DISABLED",J400)))</formula>
    </cfRule>
    <cfRule type="containsText" dxfId="717" priority="1406" operator="containsText" text="ENABLED">
      <formula>NOT(ISERROR(SEARCH("ENABLED",J400)))</formula>
    </cfRule>
  </conditionalFormatting>
  <conditionalFormatting sqref="J411:J416">
    <cfRule type="containsText" dxfId="716" priority="1403" operator="containsText" text="DISABLED">
      <formula>NOT(ISERROR(SEARCH("DISABLED",J411)))</formula>
    </cfRule>
    <cfRule type="containsText" dxfId="715" priority="1404" operator="containsText" text="ENABLED">
      <formula>NOT(ISERROR(SEARCH("ENABLED",J411)))</formula>
    </cfRule>
  </conditionalFormatting>
  <conditionalFormatting sqref="J440:J447">
    <cfRule type="containsText" dxfId="714" priority="1401" operator="containsText" text="DISABLED">
      <formula>NOT(ISERROR(SEARCH("DISABLED",J440)))</formula>
    </cfRule>
    <cfRule type="containsText" dxfId="713" priority="1402" operator="containsText" text="ENABLED">
      <formula>NOT(ISERROR(SEARCH("ENABLED",J440)))</formula>
    </cfRule>
  </conditionalFormatting>
  <conditionalFormatting sqref="J476:J480">
    <cfRule type="containsText" dxfId="712" priority="1399" operator="containsText" text="DISABLED">
      <formula>NOT(ISERROR(SEARCH("DISABLED",J476)))</formula>
    </cfRule>
    <cfRule type="containsText" dxfId="711" priority="1400" operator="containsText" text="ENABLED">
      <formula>NOT(ISERROR(SEARCH("ENABLED",J476)))</formula>
    </cfRule>
  </conditionalFormatting>
  <conditionalFormatting sqref="J484:J524 J527:J547">
    <cfRule type="containsText" dxfId="710" priority="1397" operator="containsText" text="DISABLED">
      <formula>NOT(ISERROR(SEARCH("DISABLED",J484)))</formula>
    </cfRule>
    <cfRule type="containsText" dxfId="709" priority="1398" operator="containsText" text="ENABLED">
      <formula>NOT(ISERROR(SEARCH("ENABLED",J484)))</formula>
    </cfRule>
  </conditionalFormatting>
  <conditionalFormatting sqref="J1330:J1340 J1342:J1345">
    <cfRule type="containsText" dxfId="708" priority="1395" operator="containsText" text="DISABLED">
      <formula>NOT(ISERROR(SEARCH("DISABLED",J1330)))</formula>
    </cfRule>
    <cfRule type="containsText" dxfId="707" priority="1396" operator="containsText" text="ENABLED">
      <formula>NOT(ISERROR(SEARCH("ENABLED",J1330)))</formula>
    </cfRule>
  </conditionalFormatting>
  <conditionalFormatting sqref="J1442:J1444">
    <cfRule type="containsText" dxfId="706" priority="1393" operator="containsText" text="DISABLED">
      <formula>NOT(ISERROR(SEARCH("DISABLED",J1442)))</formula>
    </cfRule>
    <cfRule type="containsText" dxfId="705" priority="1394" operator="containsText" text="ENABLED">
      <formula>NOT(ISERROR(SEARCH("ENABLED",J1442)))</formula>
    </cfRule>
  </conditionalFormatting>
  <conditionalFormatting sqref="J1452:J1468">
    <cfRule type="containsText" dxfId="704" priority="1391" operator="containsText" text="DISABLED">
      <formula>NOT(ISERROR(SEARCH("DISABLED",J1452)))</formula>
    </cfRule>
    <cfRule type="containsText" dxfId="703" priority="1392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02" priority="1389" operator="containsText" text="DISABLED">
      <formula>NOT(ISERROR(SEARCH("DISABLED",J1485)))</formula>
    </cfRule>
    <cfRule type="containsText" dxfId="701" priority="1390" operator="containsText" text="ENABLED">
      <formula>NOT(ISERROR(SEARCH("ENABLED",J1485)))</formula>
    </cfRule>
  </conditionalFormatting>
  <conditionalFormatting sqref="J1919">
    <cfRule type="containsText" dxfId="700" priority="1387" operator="containsText" text="DISABLED">
      <formula>NOT(ISERROR(SEARCH("DISABLED",J1919)))</formula>
    </cfRule>
    <cfRule type="containsText" dxfId="699" priority="1388" operator="containsText" text="ENABLED">
      <formula>NOT(ISERROR(SEARCH("ENABLED",J1919)))</formula>
    </cfRule>
  </conditionalFormatting>
  <conditionalFormatting sqref="J2027">
    <cfRule type="containsText" dxfId="698" priority="1383" operator="containsText" text="DISABLED">
      <formula>NOT(ISERROR(SEARCH("DISABLED",J2027)))</formula>
    </cfRule>
    <cfRule type="containsText" dxfId="697" priority="1384" operator="containsText" text="ENABLED">
      <formula>NOT(ISERROR(SEARCH("ENABLED",J2027)))</formula>
    </cfRule>
  </conditionalFormatting>
  <conditionalFormatting sqref="J2028">
    <cfRule type="containsText" dxfId="696" priority="1381" operator="containsText" text="DISABLED">
      <formula>NOT(ISERROR(SEARCH("DISABLED",J2028)))</formula>
    </cfRule>
    <cfRule type="containsText" dxfId="695" priority="1382" operator="containsText" text="ENABLED">
      <formula>NOT(ISERROR(SEARCH("ENABLED",J2028)))</formula>
    </cfRule>
  </conditionalFormatting>
  <conditionalFormatting sqref="J2073">
    <cfRule type="containsText" dxfId="694" priority="1341" operator="containsText" text="DISABLED">
      <formula>NOT(ISERROR(SEARCH("DISABLED",J2073)))</formula>
    </cfRule>
    <cfRule type="containsText" dxfId="693" priority="1342" operator="containsText" text="ENABLED">
      <formula>NOT(ISERROR(SEARCH("ENABLED",J2073)))</formula>
    </cfRule>
  </conditionalFormatting>
  <conditionalFormatting sqref="J2072">
    <cfRule type="containsText" dxfId="692" priority="1339" operator="containsText" text="DISABLED">
      <formula>NOT(ISERROR(SEARCH("DISABLED",J2072)))</formula>
    </cfRule>
    <cfRule type="containsText" dxfId="691" priority="1340" operator="containsText" text="ENABLED">
      <formula>NOT(ISERROR(SEARCH("ENABLED",J2072)))</formula>
    </cfRule>
  </conditionalFormatting>
  <conditionalFormatting sqref="J2071">
    <cfRule type="containsText" dxfId="690" priority="1337" operator="containsText" text="DISABLED">
      <formula>NOT(ISERROR(SEARCH("DISABLED",J2071)))</formula>
    </cfRule>
    <cfRule type="containsText" dxfId="689" priority="1338" operator="containsText" text="ENABLED">
      <formula>NOT(ISERROR(SEARCH("ENABLED",J2071)))</formula>
    </cfRule>
  </conditionalFormatting>
  <conditionalFormatting sqref="J2070">
    <cfRule type="containsText" dxfId="688" priority="1335" operator="containsText" text="DISABLED">
      <formula>NOT(ISERROR(SEARCH("DISABLED",J2070)))</formula>
    </cfRule>
    <cfRule type="containsText" dxfId="687" priority="1336" operator="containsText" text="ENABLED">
      <formula>NOT(ISERROR(SEARCH("ENABLED",J2070)))</formula>
    </cfRule>
  </conditionalFormatting>
  <conditionalFormatting sqref="J2069">
    <cfRule type="containsText" dxfId="686" priority="1333" operator="containsText" text="DISABLED">
      <formula>NOT(ISERROR(SEARCH("DISABLED",J2069)))</formula>
    </cfRule>
    <cfRule type="containsText" dxfId="685" priority="1334" operator="containsText" text="ENABLED">
      <formula>NOT(ISERROR(SEARCH("ENABLED",J2069)))</formula>
    </cfRule>
  </conditionalFormatting>
  <conditionalFormatting sqref="J2068">
    <cfRule type="containsText" dxfId="684" priority="1331" operator="containsText" text="DISABLED">
      <formula>NOT(ISERROR(SEARCH("DISABLED",J2068)))</formula>
    </cfRule>
    <cfRule type="containsText" dxfId="683" priority="1332" operator="containsText" text="ENABLED">
      <formula>NOT(ISERROR(SEARCH("ENABLED",J2068)))</formula>
    </cfRule>
  </conditionalFormatting>
  <conditionalFormatting sqref="J2049:J2051 J2053:J2059">
    <cfRule type="containsText" dxfId="682" priority="1315" operator="containsText" text="DISABLED">
      <formula>NOT(ISERROR(SEARCH("DISABLED",J2049)))</formula>
    </cfRule>
    <cfRule type="containsText" dxfId="681" priority="1316" operator="containsText" text="ENABLED">
      <formula>NOT(ISERROR(SEARCH("ENABLED",J2049)))</formula>
    </cfRule>
  </conditionalFormatting>
  <conditionalFormatting sqref="J2047">
    <cfRule type="containsText" dxfId="680" priority="1313" operator="containsText" text="DISABLED">
      <formula>NOT(ISERROR(SEARCH("DISABLED",J2047)))</formula>
    </cfRule>
    <cfRule type="containsText" dxfId="679" priority="1314" operator="containsText" text="ENABLED">
      <formula>NOT(ISERROR(SEARCH("ENABLED",J2047)))</formula>
    </cfRule>
  </conditionalFormatting>
  <conditionalFormatting sqref="J2048">
    <cfRule type="containsText" dxfId="678" priority="1311" operator="containsText" text="DISABLED">
      <formula>NOT(ISERROR(SEARCH("DISABLED",J2048)))</formula>
    </cfRule>
    <cfRule type="containsText" dxfId="677" priority="1312" operator="containsText" text="ENABLED">
      <formula>NOT(ISERROR(SEARCH("ENABLED",J2048)))</formula>
    </cfRule>
  </conditionalFormatting>
  <conditionalFormatting sqref="AA2083">
    <cfRule type="notContainsBlanks" dxfId="676" priority="1265">
      <formula>LEN(TRIM(AA2083))&gt;0</formula>
    </cfRule>
  </conditionalFormatting>
  <conditionalFormatting sqref="K2083:N2083">
    <cfRule type="containsText" dxfId="675" priority="1262" operator="containsText" text="DISABLED">
      <formula>NOT(ISERROR(SEARCH("DISABLED",K2083)))</formula>
    </cfRule>
    <cfRule type="containsText" dxfId="674" priority="1263" operator="containsText" text="ENABLED">
      <formula>NOT(ISERROR(SEARCH("ENABLED",K2083)))</formula>
    </cfRule>
  </conditionalFormatting>
  <conditionalFormatting sqref="AD2083">
    <cfRule type="notContainsText" dxfId="673" priority="1261" operator="notContains" text="//">
      <formula>ISERROR(SEARCH("//",AD2083))</formula>
    </cfRule>
  </conditionalFormatting>
  <conditionalFormatting sqref="J2083">
    <cfRule type="containsText" dxfId="672" priority="1259" operator="containsText" text="DISABLED">
      <formula>NOT(ISERROR(SEARCH("DISABLED",J2083)))</formula>
    </cfRule>
    <cfRule type="containsText" dxfId="671" priority="1260" operator="containsText" text="ENABLED">
      <formula>NOT(ISERROR(SEARCH("ENABLED",J2083)))</formula>
    </cfRule>
  </conditionalFormatting>
  <conditionalFormatting sqref="AA1431">
    <cfRule type="notContainsBlanks" dxfId="670" priority="1257">
      <formula>LEN(TRIM(AA1431))&gt;0</formula>
    </cfRule>
  </conditionalFormatting>
  <conditionalFormatting sqref="J1431">
    <cfRule type="containsText" dxfId="669" priority="1255" operator="containsText" text="DISABLED">
      <formula>NOT(ISERROR(SEARCH("DISABLED",J1431)))</formula>
    </cfRule>
    <cfRule type="containsText" dxfId="668" priority="1256" operator="containsText" text="ENABLED">
      <formula>NOT(ISERROR(SEARCH("ENABLED",J1431)))</formula>
    </cfRule>
  </conditionalFormatting>
  <conditionalFormatting sqref="AA1431">
    <cfRule type="notContainsBlanks" dxfId="667" priority="1254">
      <formula>LEN(TRIM(AA1431))&gt;0</formula>
    </cfRule>
  </conditionalFormatting>
  <conditionalFormatting sqref="K1431:L1431 N1431">
    <cfRule type="containsText" dxfId="666" priority="1251" operator="containsText" text="DISABLED">
      <formula>NOT(ISERROR(SEARCH("DISABLED",K1431)))</formula>
    </cfRule>
    <cfRule type="containsText" dxfId="665" priority="1252" operator="containsText" text="ENABLED">
      <formula>NOT(ISERROR(SEARCH("ENABLED",K1431)))</formula>
    </cfRule>
  </conditionalFormatting>
  <conditionalFormatting sqref="AD1431">
    <cfRule type="notContainsText" dxfId="664" priority="1250" operator="notContains" text="//">
      <formula>ISERROR(SEARCH("//",AD1431))</formula>
    </cfRule>
  </conditionalFormatting>
  <conditionalFormatting sqref="K2084:L2084 N2084">
    <cfRule type="containsText" dxfId="663" priority="1248" operator="containsText" text="DISABLED">
      <formula>NOT(ISERROR(SEARCH("DISABLED",K2084)))</formula>
    </cfRule>
    <cfRule type="containsText" dxfId="662" priority="1249" operator="containsText" text="ENABLED">
      <formula>NOT(ISERROR(SEARCH("ENABLED",K2084)))</formula>
    </cfRule>
  </conditionalFormatting>
  <conditionalFormatting sqref="AA2084">
    <cfRule type="notContainsBlanks" dxfId="661" priority="1247">
      <formula>LEN(TRIM(AA2084))&gt;0</formula>
    </cfRule>
  </conditionalFormatting>
  <conditionalFormatting sqref="AD2084">
    <cfRule type="notContainsText" dxfId="660" priority="1245" operator="notContains" text="//">
      <formula>ISERROR(SEARCH("//",AD2084))</formula>
    </cfRule>
  </conditionalFormatting>
  <conditionalFormatting sqref="J2084">
    <cfRule type="containsText" dxfId="659" priority="1243" operator="containsText" text="DISABLED">
      <formula>NOT(ISERROR(SEARCH("DISABLED",J2084)))</formula>
    </cfRule>
    <cfRule type="containsText" dxfId="658" priority="1244" operator="containsText" text="ENABLED">
      <formula>NOT(ISERROR(SEARCH("ENABLED",J2084)))</formula>
    </cfRule>
  </conditionalFormatting>
  <conditionalFormatting sqref="K1796:L1796 N1796">
    <cfRule type="containsText" dxfId="657" priority="1234" operator="containsText" text="DISABLED">
      <formula>NOT(ISERROR(SEARCH("DISABLED",K1796)))</formula>
    </cfRule>
    <cfRule type="containsText" dxfId="656" priority="1235" operator="containsText" text="ENABLED">
      <formula>NOT(ISERROR(SEARCH("ENABLED",K1796)))</formula>
    </cfRule>
  </conditionalFormatting>
  <conditionalFormatting sqref="J1796">
    <cfRule type="containsText" dxfId="655" priority="1231" operator="containsText" text="DISABLED">
      <formula>NOT(ISERROR(SEARCH("DISABLED",J1796)))</formula>
    </cfRule>
    <cfRule type="containsText" dxfId="654" priority="1232" operator="containsText" text="ENABLED">
      <formula>NOT(ISERROR(SEARCH("ENABLED",J1796)))</formula>
    </cfRule>
  </conditionalFormatting>
  <conditionalFormatting sqref="AA1796">
    <cfRule type="notContainsBlanks" dxfId="653" priority="1237">
      <formula>LEN(TRIM(AA1796))&gt;0</formula>
    </cfRule>
  </conditionalFormatting>
  <conditionalFormatting sqref="AD1796">
    <cfRule type="notContainsText" dxfId="652" priority="1236" operator="notContains" text="//">
      <formula>ISERROR(SEARCH("//",AD1796))</formula>
    </cfRule>
  </conditionalFormatting>
  <conditionalFormatting sqref="AA1798:AA1802">
    <cfRule type="notContainsBlanks" dxfId="651" priority="1221">
      <formula>LEN(TRIM(AA1798))&gt;0</formula>
    </cfRule>
  </conditionalFormatting>
  <conditionalFormatting sqref="AD1798:AD1802">
    <cfRule type="notContainsText" dxfId="650" priority="1217" operator="notContains" text="//">
      <formula>ISERROR(SEARCH("//",AD1798))</formula>
    </cfRule>
  </conditionalFormatting>
  <conditionalFormatting sqref="J215">
    <cfRule type="containsText" dxfId="649" priority="1215" operator="containsText" text="DISABLED">
      <formula>NOT(ISERROR(SEARCH("DISABLED",J215)))</formula>
    </cfRule>
    <cfRule type="containsText" dxfId="648" priority="1216" operator="containsText" text="ENABLED">
      <formula>NOT(ISERROR(SEARCH("ENABLED",J215)))</formula>
    </cfRule>
  </conditionalFormatting>
  <conditionalFormatting sqref="K215:L215 N215">
    <cfRule type="containsText" dxfId="647" priority="1213" operator="containsText" text="DISABLED">
      <formula>NOT(ISERROR(SEARCH("DISABLED",K215)))</formula>
    </cfRule>
    <cfRule type="containsText" dxfId="646" priority="1214" operator="containsText" text="ENABLED">
      <formula>NOT(ISERROR(SEARCH("ENABLED",K215)))</formula>
    </cfRule>
  </conditionalFormatting>
  <conditionalFormatting sqref="J1796 J1798">
    <cfRule type="containsText" dxfId="645" priority="1211" operator="containsText" text="DISABLED">
      <formula>NOT(ISERROR(SEARCH("DISABLED",J1796)))</formula>
    </cfRule>
    <cfRule type="containsText" dxfId="644" priority="1212" operator="containsText" text="ENABLED">
      <formula>NOT(ISERROR(SEARCH("ENABLED",J1796)))</formula>
    </cfRule>
  </conditionalFormatting>
  <conditionalFormatting sqref="K1796:L1796 K1798:L1798 N1798 N1796">
    <cfRule type="containsText" dxfId="643" priority="1209" operator="containsText" text="DISABLED">
      <formula>NOT(ISERROR(SEARCH("DISABLED",K1796)))</formula>
    </cfRule>
    <cfRule type="containsText" dxfId="642" priority="1210" operator="containsText" text="ENABLED">
      <formula>NOT(ISERROR(SEARCH("ENABLED",K1796)))</formula>
    </cfRule>
  </conditionalFormatting>
  <conditionalFormatting sqref="J1853:N1855 J1882:N1882 J1889:N1891">
    <cfRule type="containsText" dxfId="641" priority="1207" operator="containsText" text="DISABLED">
      <formula>NOT(ISERROR(SEARCH("DISABLED",J1853)))</formula>
    </cfRule>
    <cfRule type="containsText" dxfId="640" priority="1208" operator="containsText" text="ENABLED">
      <formula>NOT(ISERROR(SEARCH("ENABLED",J1853)))</formula>
    </cfRule>
  </conditionalFormatting>
  <conditionalFormatting sqref="K1587:L1587 N1587">
    <cfRule type="containsText" dxfId="639" priority="1202" operator="containsText" text="DISABLED">
      <formula>NOT(ISERROR(SEARCH("DISABLED",K1587)))</formula>
    </cfRule>
    <cfRule type="containsText" dxfId="638" priority="1203" operator="containsText" text="ENABLED">
      <formula>NOT(ISERROR(SEARCH("ENABLED",K1587)))</formula>
    </cfRule>
  </conditionalFormatting>
  <conditionalFormatting sqref="J1587">
    <cfRule type="containsText" dxfId="637" priority="1205" operator="containsText" text="DISABLED">
      <formula>NOT(ISERROR(SEARCH("DISABLED",J1587)))</formula>
    </cfRule>
    <cfRule type="containsText" dxfId="636" priority="1206" operator="containsText" text="ENABLED">
      <formula>NOT(ISERROR(SEARCH("ENABLED",J1587)))</formula>
    </cfRule>
  </conditionalFormatting>
  <conditionalFormatting sqref="AA1587">
    <cfRule type="notContainsBlanks" dxfId="635" priority="1204">
      <formula>LEN(TRIM(AA1587))&gt;0</formula>
    </cfRule>
  </conditionalFormatting>
  <conditionalFormatting sqref="AD1587">
    <cfRule type="notContainsText" dxfId="634" priority="1201" operator="notContains" text="//">
      <formula>ISERROR(SEARCH("//",AD1587))</formula>
    </cfRule>
  </conditionalFormatting>
  <conditionalFormatting sqref="J1917:N1917">
    <cfRule type="containsText" dxfId="633" priority="1187" operator="containsText" text="DISABLED">
      <formula>NOT(ISERROR(SEARCH("DISABLED",J1917)))</formula>
    </cfRule>
    <cfRule type="containsText" dxfId="632" priority="1188" operator="containsText" text="ENABLED">
      <formula>NOT(ISERROR(SEARCH("ENABLED",J1917)))</formula>
    </cfRule>
  </conditionalFormatting>
  <conditionalFormatting sqref="AA1917">
    <cfRule type="notContainsBlanks" dxfId="631" priority="1186">
      <formula>LEN(TRIM(AA1917))&gt;0</formula>
    </cfRule>
  </conditionalFormatting>
  <conditionalFormatting sqref="AD1917">
    <cfRule type="notContainsText" dxfId="630" priority="1185" operator="notContains" text="//">
      <formula>ISERROR(SEARCH("//",AD1917))</formula>
    </cfRule>
  </conditionalFormatting>
  <conditionalFormatting sqref="J1856:J1870">
    <cfRule type="containsText" dxfId="629" priority="1113" operator="containsText" text="DISABLED">
      <formula>NOT(ISERROR(SEARCH("DISABLED",J1856)))</formula>
    </cfRule>
    <cfRule type="containsText" dxfId="628" priority="1114" operator="containsText" text="ENABLED">
      <formula>NOT(ISERROR(SEARCH("ENABLED",J1856)))</formula>
    </cfRule>
  </conditionalFormatting>
  <conditionalFormatting sqref="AA1856:AA1870">
    <cfRule type="notContainsBlanks" dxfId="627" priority="1112">
      <formula>LEN(TRIM(AA1856))&gt;0</formula>
    </cfRule>
  </conditionalFormatting>
  <conditionalFormatting sqref="K1856:N1870">
    <cfRule type="containsText" dxfId="626" priority="1110" operator="containsText" text="DISABLED">
      <formula>NOT(ISERROR(SEARCH("DISABLED",K1856)))</formula>
    </cfRule>
    <cfRule type="containsText" dxfId="625" priority="1111" operator="containsText" text="ENABLED">
      <formula>NOT(ISERROR(SEARCH("ENABLED",K1856)))</formula>
    </cfRule>
  </conditionalFormatting>
  <conditionalFormatting sqref="AD1856:AD1870">
    <cfRule type="notContainsText" dxfId="624" priority="1109" operator="notContains" text="//">
      <formula>ISERROR(SEARCH("//",AD1856))</formula>
    </cfRule>
  </conditionalFormatting>
  <conditionalFormatting sqref="J1872:J1874">
    <cfRule type="containsText" dxfId="623" priority="1107" operator="containsText" text="DISABLED">
      <formula>NOT(ISERROR(SEARCH("DISABLED",J1872)))</formula>
    </cfRule>
    <cfRule type="containsText" dxfId="622" priority="1108" operator="containsText" text="ENABLED">
      <formula>NOT(ISERROR(SEARCH("ENABLED",J1872)))</formula>
    </cfRule>
  </conditionalFormatting>
  <conditionalFormatting sqref="AA1872:AA1874">
    <cfRule type="notContainsBlanks" dxfId="621" priority="1106">
      <formula>LEN(TRIM(AA1872))&gt;0</formula>
    </cfRule>
  </conditionalFormatting>
  <conditionalFormatting sqref="K1872:N1874">
    <cfRule type="containsText" dxfId="620" priority="1104" operator="containsText" text="DISABLED">
      <formula>NOT(ISERROR(SEARCH("DISABLED",K1872)))</formula>
    </cfRule>
    <cfRule type="containsText" dxfId="619" priority="1105" operator="containsText" text="ENABLED">
      <formula>NOT(ISERROR(SEARCH("ENABLED",K1872)))</formula>
    </cfRule>
  </conditionalFormatting>
  <conditionalFormatting sqref="AD1872:AD1874">
    <cfRule type="notContainsText" dxfId="618" priority="1103" operator="notContains" text="//">
      <formula>ISERROR(SEARCH("//",AD1872))</formula>
    </cfRule>
  </conditionalFormatting>
  <conditionalFormatting sqref="J1874:J1882">
    <cfRule type="containsText" dxfId="617" priority="1101" operator="containsText" text="DISABLED">
      <formula>NOT(ISERROR(SEARCH("DISABLED",J1874)))</formula>
    </cfRule>
    <cfRule type="containsText" dxfId="616" priority="1102" operator="containsText" text="ENABLED">
      <formula>NOT(ISERROR(SEARCH("ENABLED",J1874)))</formula>
    </cfRule>
  </conditionalFormatting>
  <conditionalFormatting sqref="AA1874:AA1882">
    <cfRule type="notContainsBlanks" dxfId="615" priority="1100">
      <formula>LEN(TRIM(AA1874))&gt;0</formula>
    </cfRule>
  </conditionalFormatting>
  <conditionalFormatting sqref="K1874:N1882">
    <cfRule type="containsText" dxfId="614" priority="1098" operator="containsText" text="DISABLED">
      <formula>NOT(ISERROR(SEARCH("DISABLED",K1874)))</formula>
    </cfRule>
    <cfRule type="containsText" dxfId="613" priority="1099" operator="containsText" text="ENABLED">
      <formula>NOT(ISERROR(SEARCH("ENABLED",K1874)))</formula>
    </cfRule>
  </conditionalFormatting>
  <conditionalFormatting sqref="AD1874:AD1882">
    <cfRule type="notContainsText" dxfId="612" priority="1097" operator="notContains" text="//">
      <formula>ISERROR(SEARCH("//",AD1874))</formula>
    </cfRule>
  </conditionalFormatting>
  <conditionalFormatting sqref="J1871:N1871">
    <cfRule type="containsText" dxfId="611" priority="1095" operator="containsText" text="DISABLED">
      <formula>NOT(ISERROR(SEARCH("DISABLED",J1871)))</formula>
    </cfRule>
    <cfRule type="containsText" dxfId="610" priority="1096" operator="containsText" text="ENABLED">
      <formula>NOT(ISERROR(SEARCH("ENABLED",J1871)))</formula>
    </cfRule>
  </conditionalFormatting>
  <conditionalFormatting sqref="AA1871">
    <cfRule type="notContainsBlanks" dxfId="609" priority="1094">
      <formula>LEN(TRIM(AA1871))&gt;0</formula>
    </cfRule>
  </conditionalFormatting>
  <conditionalFormatting sqref="AD1871">
    <cfRule type="notContainsText" dxfId="608" priority="1093" operator="notContains" text="//">
      <formula>ISERROR(SEARCH("//",AD1871))</formula>
    </cfRule>
  </conditionalFormatting>
  <conditionalFormatting sqref="J1885">
    <cfRule type="containsText" dxfId="607" priority="1091" operator="containsText" text="DISABLED">
      <formula>NOT(ISERROR(SEARCH("DISABLED",J1885)))</formula>
    </cfRule>
    <cfRule type="containsText" dxfId="606" priority="1092" operator="containsText" text="ENABLED">
      <formula>NOT(ISERROR(SEARCH("ENABLED",J1885)))</formula>
    </cfRule>
  </conditionalFormatting>
  <conditionalFormatting sqref="AA1885">
    <cfRule type="notContainsBlanks" dxfId="605" priority="1090">
      <formula>LEN(TRIM(AA1885))&gt;0</formula>
    </cfRule>
  </conditionalFormatting>
  <conditionalFormatting sqref="K1885:N1885">
    <cfRule type="containsText" dxfId="604" priority="1088" operator="containsText" text="DISABLED">
      <formula>NOT(ISERROR(SEARCH("DISABLED",K1885)))</formula>
    </cfRule>
    <cfRule type="containsText" dxfId="603" priority="1089" operator="containsText" text="ENABLED">
      <formula>NOT(ISERROR(SEARCH("ENABLED",K1885)))</formula>
    </cfRule>
  </conditionalFormatting>
  <conditionalFormatting sqref="AD1885">
    <cfRule type="notContainsText" dxfId="602" priority="1087" operator="notContains" text="//">
      <formula>ISERROR(SEARCH("//",AD1885))</formula>
    </cfRule>
  </conditionalFormatting>
  <conditionalFormatting sqref="AA1883">
    <cfRule type="notContainsBlanks" dxfId="601" priority="1084">
      <formula>LEN(TRIM(AA1883))&gt;0</formula>
    </cfRule>
  </conditionalFormatting>
  <conditionalFormatting sqref="J1883:N1883">
    <cfRule type="containsText" dxfId="600" priority="1085" operator="containsText" text="DISABLED">
      <formula>NOT(ISERROR(SEARCH("DISABLED",J1883)))</formula>
    </cfRule>
    <cfRule type="containsText" dxfId="599" priority="1086" operator="containsText" text="ENABLED">
      <formula>NOT(ISERROR(SEARCH("ENABLED",J1883)))</formula>
    </cfRule>
  </conditionalFormatting>
  <conditionalFormatting sqref="AD1883">
    <cfRule type="notContainsText" dxfId="598" priority="1083" operator="notContains" text="//">
      <formula>ISERROR(SEARCH("//",AD1883))</formula>
    </cfRule>
  </conditionalFormatting>
  <conditionalFormatting sqref="J1884:N1884">
    <cfRule type="containsText" dxfId="597" priority="1081" operator="containsText" text="DISABLED">
      <formula>NOT(ISERROR(SEARCH("DISABLED",J1884)))</formula>
    </cfRule>
    <cfRule type="containsText" dxfId="596" priority="1082" operator="containsText" text="ENABLED">
      <formula>NOT(ISERROR(SEARCH("ENABLED",J1884)))</formula>
    </cfRule>
  </conditionalFormatting>
  <conditionalFormatting sqref="AA1884">
    <cfRule type="notContainsBlanks" dxfId="595" priority="1080">
      <formula>LEN(TRIM(AA1884))&gt;0</formula>
    </cfRule>
  </conditionalFormatting>
  <conditionalFormatting sqref="AD1884">
    <cfRule type="notContainsText" dxfId="594" priority="1079" operator="notContains" text="//">
      <formula>ISERROR(SEARCH("//",AD1884))</formula>
    </cfRule>
  </conditionalFormatting>
  <conditionalFormatting sqref="J1884:N1884">
    <cfRule type="containsText" dxfId="593" priority="1077" operator="containsText" text="DISABLED">
      <formula>NOT(ISERROR(SEARCH("DISABLED",J1884)))</formula>
    </cfRule>
    <cfRule type="containsText" dxfId="592" priority="1078" operator="containsText" text="ENABLED">
      <formula>NOT(ISERROR(SEARCH("ENABLED",J1884)))</formula>
    </cfRule>
  </conditionalFormatting>
  <conditionalFormatting sqref="AA1884">
    <cfRule type="notContainsBlanks" dxfId="591" priority="1076">
      <formula>LEN(TRIM(AA1884))&gt;0</formula>
    </cfRule>
  </conditionalFormatting>
  <conditionalFormatting sqref="AD1884">
    <cfRule type="notContainsText" dxfId="590" priority="1075" operator="notContains" text="//">
      <formula>ISERROR(SEARCH("//",AD1884))</formula>
    </cfRule>
  </conditionalFormatting>
  <conditionalFormatting sqref="J1885:N1885">
    <cfRule type="containsText" dxfId="589" priority="1073" operator="containsText" text="DISABLED">
      <formula>NOT(ISERROR(SEARCH("DISABLED",J1885)))</formula>
    </cfRule>
    <cfRule type="containsText" dxfId="588" priority="1074" operator="containsText" text="ENABLED">
      <formula>NOT(ISERROR(SEARCH("ENABLED",J1885)))</formula>
    </cfRule>
  </conditionalFormatting>
  <conditionalFormatting sqref="AA1885">
    <cfRule type="notContainsBlanks" dxfId="587" priority="1072">
      <formula>LEN(TRIM(AA1885))&gt;0</formula>
    </cfRule>
  </conditionalFormatting>
  <conditionalFormatting sqref="AD1885">
    <cfRule type="notContainsText" dxfId="586" priority="1071" operator="notContains" text="//">
      <formula>ISERROR(SEARCH("//",AD1885))</formula>
    </cfRule>
  </conditionalFormatting>
  <conditionalFormatting sqref="J1887:N1887">
    <cfRule type="containsText" dxfId="585" priority="1069" operator="containsText" text="DISABLED">
      <formula>NOT(ISERROR(SEARCH("DISABLED",J1887)))</formula>
    </cfRule>
    <cfRule type="containsText" dxfId="584" priority="1070" operator="containsText" text="ENABLED">
      <formula>NOT(ISERROR(SEARCH("ENABLED",J1887)))</formula>
    </cfRule>
  </conditionalFormatting>
  <conditionalFormatting sqref="AA1887">
    <cfRule type="notContainsBlanks" dxfId="583" priority="1068">
      <formula>LEN(TRIM(AA1887))&gt;0</formula>
    </cfRule>
  </conditionalFormatting>
  <conditionalFormatting sqref="AD1887">
    <cfRule type="notContainsText" dxfId="582" priority="1067" operator="notContains" text="//">
      <formula>ISERROR(SEARCH("//",AD1887))</formula>
    </cfRule>
  </conditionalFormatting>
  <conditionalFormatting sqref="K1886:N1886">
    <cfRule type="containsText" dxfId="581" priority="1065" operator="containsText" text="DISABLED">
      <formula>NOT(ISERROR(SEARCH("DISABLED",K1886)))</formula>
    </cfRule>
    <cfRule type="containsText" dxfId="580" priority="1066" operator="containsText" text="ENABLED">
      <formula>NOT(ISERROR(SEARCH("ENABLED",K1886)))</formula>
    </cfRule>
  </conditionalFormatting>
  <conditionalFormatting sqref="AA1886">
    <cfRule type="notContainsBlanks" dxfId="579" priority="1064">
      <formula>LEN(TRIM(AA1886))&gt;0</formula>
    </cfRule>
  </conditionalFormatting>
  <conditionalFormatting sqref="AD1886">
    <cfRule type="notContainsText" dxfId="578" priority="1063" operator="notContains" text="//">
      <formula>ISERROR(SEARCH("//",AD1886))</formula>
    </cfRule>
  </conditionalFormatting>
  <conditionalFormatting sqref="J1886">
    <cfRule type="containsText" dxfId="577" priority="1061" operator="containsText" text="DISABLED">
      <formula>NOT(ISERROR(SEARCH("DISABLED",J1886)))</formula>
    </cfRule>
    <cfRule type="containsText" dxfId="576" priority="1062" operator="containsText" text="ENABLED">
      <formula>NOT(ISERROR(SEARCH("ENABLED",J1886)))</formula>
    </cfRule>
  </conditionalFormatting>
  <conditionalFormatting sqref="AA1842">
    <cfRule type="notContainsBlanks" dxfId="575" priority="1030">
      <formula>LEN(TRIM(AA1842))&gt;0</formula>
    </cfRule>
  </conditionalFormatting>
  <conditionalFormatting sqref="AD1842">
    <cfRule type="notContainsText" dxfId="574" priority="1029" operator="notContains" text="//">
      <formula>ISERROR(SEARCH("//",AD1842))</formula>
    </cfRule>
  </conditionalFormatting>
  <conditionalFormatting sqref="J1842">
    <cfRule type="containsText" dxfId="573" priority="1027" operator="containsText" text="DISABLED">
      <formula>NOT(ISERROR(SEARCH("DISABLED",J1842)))</formula>
    </cfRule>
    <cfRule type="containsText" dxfId="572" priority="1028" operator="containsText" text="ENABLED">
      <formula>NOT(ISERROR(SEARCH("ENABLED",J1842)))</formula>
    </cfRule>
  </conditionalFormatting>
  <conditionalFormatting sqref="AA1842">
    <cfRule type="notContainsBlanks" dxfId="571" priority="1026">
      <formula>LEN(TRIM(AA1842))&gt;0</formula>
    </cfRule>
  </conditionalFormatting>
  <conditionalFormatting sqref="K1842:N1842">
    <cfRule type="containsText" dxfId="570" priority="1024" operator="containsText" text="DISABLED">
      <formula>NOT(ISERROR(SEARCH("DISABLED",K1842)))</formula>
    </cfRule>
    <cfRule type="containsText" dxfId="569" priority="1025" operator="containsText" text="ENABLED">
      <formula>NOT(ISERROR(SEARCH("ENABLED",K1842)))</formula>
    </cfRule>
  </conditionalFormatting>
  <conditionalFormatting sqref="AD1842">
    <cfRule type="notContainsText" dxfId="568" priority="1023" operator="notContains" text="//">
      <formula>ISERROR(SEARCH("//",AD1842))</formula>
    </cfRule>
  </conditionalFormatting>
  <conditionalFormatting sqref="J1842">
    <cfRule type="containsText" dxfId="567" priority="1021" operator="containsText" text="DISABLED">
      <formula>NOT(ISERROR(SEARCH("DISABLED",J1842)))</formula>
    </cfRule>
    <cfRule type="containsText" dxfId="566" priority="1022" operator="containsText" text="ENABLED">
      <formula>NOT(ISERROR(SEARCH("ENABLED",J1842)))</formula>
    </cfRule>
  </conditionalFormatting>
  <conditionalFormatting sqref="K1842:N1842">
    <cfRule type="containsText" dxfId="565" priority="1019" operator="containsText" text="DISABLED">
      <formula>NOT(ISERROR(SEARCH("DISABLED",K1842)))</formula>
    </cfRule>
    <cfRule type="containsText" dxfId="564" priority="1020" operator="containsText" text="ENABLED">
      <formula>NOT(ISERROR(SEARCH("ENABLED",K1842)))</formula>
    </cfRule>
  </conditionalFormatting>
  <conditionalFormatting sqref="AA2086">
    <cfRule type="notContainsBlanks" dxfId="563" priority="1018">
      <formula>LEN(TRIM(AA2086))&gt;0</formula>
    </cfRule>
  </conditionalFormatting>
  <conditionalFormatting sqref="AD2086">
    <cfRule type="notContainsText" dxfId="562" priority="1017" operator="notContains" text="//">
      <formula>ISERROR(SEARCH("//",AD2086))</formula>
    </cfRule>
  </conditionalFormatting>
  <conditionalFormatting sqref="K2086:L2086 N2086">
    <cfRule type="containsText" dxfId="561" priority="1015" operator="containsText" text="DISABLED">
      <formula>NOT(ISERROR(SEARCH("DISABLED",K2086)))</formula>
    </cfRule>
    <cfRule type="containsText" dxfId="560" priority="1016" operator="containsText" text="ENABLED">
      <formula>NOT(ISERROR(SEARCH("ENABLED",K2086)))</formula>
    </cfRule>
  </conditionalFormatting>
  <conditionalFormatting sqref="AA2086">
    <cfRule type="notContainsBlanks" dxfId="559" priority="1014">
      <formula>LEN(TRIM(AA2086))&gt;0</formula>
    </cfRule>
  </conditionalFormatting>
  <conditionalFormatting sqref="AD2086">
    <cfRule type="notContainsText" dxfId="558" priority="1013" operator="notContains" text="//">
      <formula>ISERROR(SEARCH("//",AD2086))</formula>
    </cfRule>
  </conditionalFormatting>
  <conditionalFormatting sqref="J2086">
    <cfRule type="containsText" dxfId="557" priority="1011" operator="containsText" text="DISABLED">
      <formula>NOT(ISERROR(SEARCH("DISABLED",J2086)))</formula>
    </cfRule>
    <cfRule type="containsText" dxfId="556" priority="1012" operator="containsText" text="ENABLED">
      <formula>NOT(ISERROR(SEARCH("ENABLED",J2086)))</formula>
    </cfRule>
  </conditionalFormatting>
  <conditionalFormatting sqref="AA1199">
    <cfRule type="notContainsBlanks" dxfId="555" priority="1003">
      <formula>LEN(TRIM(AA1199))&gt;0</formula>
    </cfRule>
  </conditionalFormatting>
  <conditionalFormatting sqref="J1199">
    <cfRule type="containsText" dxfId="554" priority="1001" operator="containsText" text="DISABLED">
      <formula>NOT(ISERROR(SEARCH("DISABLED",J1199)))</formula>
    </cfRule>
    <cfRule type="containsText" dxfId="553" priority="1002" operator="containsText" text="ENABLED">
      <formula>NOT(ISERROR(SEARCH("ENABLED",J1199)))</formula>
    </cfRule>
  </conditionalFormatting>
  <conditionalFormatting sqref="AA1199">
    <cfRule type="notContainsBlanks" dxfId="552" priority="1000">
      <formula>LEN(TRIM(AA1199))&gt;0</formula>
    </cfRule>
  </conditionalFormatting>
  <conditionalFormatting sqref="K1199:L1199 N1199">
    <cfRule type="containsText" dxfId="551" priority="998" operator="containsText" text="DISABLED">
      <formula>NOT(ISERROR(SEARCH("DISABLED",K1199)))</formula>
    </cfRule>
    <cfRule type="containsText" dxfId="550" priority="999" operator="containsText" text="ENABLED">
      <formula>NOT(ISERROR(SEARCH("ENABLED",K1199)))</formula>
    </cfRule>
  </conditionalFormatting>
  <conditionalFormatting sqref="AD1199">
    <cfRule type="notContainsText" dxfId="549" priority="997" operator="notContains" text="//">
      <formula>ISERROR(SEARCH("//",AD1199))</formula>
    </cfRule>
  </conditionalFormatting>
  <conditionalFormatting sqref="AA2087:AA2089">
    <cfRule type="notContainsBlanks" dxfId="548" priority="996">
      <formula>LEN(TRIM(AA2087))&gt;0</formula>
    </cfRule>
  </conditionalFormatting>
  <conditionalFormatting sqref="AD2087:AD2089">
    <cfRule type="notContainsText" dxfId="547" priority="995" operator="notContains" text="//">
      <formula>ISERROR(SEARCH("//",AD2087))</formula>
    </cfRule>
  </conditionalFormatting>
  <conditionalFormatting sqref="AA2087:AA2089">
    <cfRule type="notContainsBlanks" dxfId="546" priority="994">
      <formula>LEN(TRIM(AA2087))&gt;0</formula>
    </cfRule>
  </conditionalFormatting>
  <conditionalFormatting sqref="AD2087:AD2089">
    <cfRule type="notContainsText" dxfId="545" priority="993" operator="notContains" text="//">
      <formula>ISERROR(SEARCH("//",AD2087))</formula>
    </cfRule>
  </conditionalFormatting>
  <conditionalFormatting sqref="J2087:J2089">
    <cfRule type="containsText" dxfId="544" priority="991" operator="containsText" text="DISABLED">
      <formula>NOT(ISERROR(SEARCH("DISABLED",J2087)))</formula>
    </cfRule>
    <cfRule type="containsText" dxfId="543" priority="992" operator="containsText" text="ENABLED">
      <formula>NOT(ISERROR(SEARCH("ENABLED",J2087)))</formula>
    </cfRule>
  </conditionalFormatting>
  <conditionalFormatting sqref="K2087:N2089">
    <cfRule type="containsText" dxfId="542" priority="989" operator="containsText" text="DISABLED">
      <formula>NOT(ISERROR(SEARCH("DISABLED",K2087)))</formula>
    </cfRule>
    <cfRule type="containsText" dxfId="541" priority="990" operator="containsText" text="ENABLED">
      <formula>NOT(ISERROR(SEARCH("ENABLED",K2087)))</formula>
    </cfRule>
  </conditionalFormatting>
  <conditionalFormatting sqref="AA2090:AA2092">
    <cfRule type="notContainsBlanks" dxfId="540" priority="988">
      <formula>LEN(TRIM(AA2090))&gt;0</formula>
    </cfRule>
  </conditionalFormatting>
  <conditionalFormatting sqref="AD2090:AD2092">
    <cfRule type="notContainsText" dxfId="539" priority="987" operator="notContains" text="//">
      <formula>ISERROR(SEARCH("//",AD2090))</formula>
    </cfRule>
  </conditionalFormatting>
  <conditionalFormatting sqref="J2090:J2092">
    <cfRule type="containsText" dxfId="538" priority="985" operator="containsText" text="DISABLED">
      <formula>NOT(ISERROR(SEARCH("DISABLED",J2090)))</formula>
    </cfRule>
    <cfRule type="containsText" dxfId="537" priority="986" operator="containsText" text="ENABLED">
      <formula>NOT(ISERROR(SEARCH("ENABLED",J2090)))</formula>
    </cfRule>
  </conditionalFormatting>
  <conditionalFormatting sqref="AA2090:AA2092">
    <cfRule type="notContainsBlanks" dxfId="536" priority="984">
      <formula>LEN(TRIM(AA2090))&gt;0</formula>
    </cfRule>
  </conditionalFormatting>
  <conditionalFormatting sqref="K2090:N2092">
    <cfRule type="containsText" dxfId="535" priority="982" operator="containsText" text="DISABLED">
      <formula>NOT(ISERROR(SEARCH("DISABLED",K2090)))</formula>
    </cfRule>
    <cfRule type="containsText" dxfId="534" priority="983" operator="containsText" text="ENABLED">
      <formula>NOT(ISERROR(SEARCH("ENABLED",K2090)))</formula>
    </cfRule>
  </conditionalFormatting>
  <conditionalFormatting sqref="AD2090:AD2092">
    <cfRule type="notContainsText" dxfId="533" priority="981" operator="notContains" text="//">
      <formula>ISERROR(SEARCH("//",AD2090))</formula>
    </cfRule>
  </conditionalFormatting>
  <conditionalFormatting sqref="J2090:J2092">
    <cfRule type="containsText" dxfId="532" priority="979" operator="containsText" text="DISABLED">
      <formula>NOT(ISERROR(SEARCH("DISABLED",J2090)))</formula>
    </cfRule>
    <cfRule type="containsText" dxfId="531" priority="980" operator="containsText" text="ENABLED">
      <formula>NOT(ISERROR(SEARCH("ENABLED",J2090)))</formula>
    </cfRule>
  </conditionalFormatting>
  <conditionalFormatting sqref="K2090:N2092">
    <cfRule type="containsText" dxfId="530" priority="977" operator="containsText" text="DISABLED">
      <formula>NOT(ISERROR(SEARCH("DISABLED",K2090)))</formula>
    </cfRule>
    <cfRule type="containsText" dxfId="529" priority="978" operator="containsText" text="ENABLED">
      <formula>NOT(ISERROR(SEARCH("ENABLED",K2090)))</formula>
    </cfRule>
  </conditionalFormatting>
  <conditionalFormatting sqref="J2092">
    <cfRule type="containsText" dxfId="528" priority="975" operator="containsText" text="DISABLED">
      <formula>NOT(ISERROR(SEARCH("DISABLED",J2092)))</formula>
    </cfRule>
    <cfRule type="containsText" dxfId="527" priority="976" operator="containsText" text="ENABLED">
      <formula>NOT(ISERROR(SEARCH("ENABLED",J2092)))</formula>
    </cfRule>
  </conditionalFormatting>
  <conditionalFormatting sqref="AA2092">
    <cfRule type="notContainsBlanks" dxfId="526" priority="974">
      <formula>LEN(TRIM(AA2092))&gt;0</formula>
    </cfRule>
  </conditionalFormatting>
  <conditionalFormatting sqref="K2092:N2092">
    <cfRule type="containsText" dxfId="525" priority="972" operator="containsText" text="DISABLED">
      <formula>NOT(ISERROR(SEARCH("DISABLED",K2092)))</formula>
    </cfRule>
    <cfRule type="containsText" dxfId="524" priority="973" operator="containsText" text="ENABLED">
      <formula>NOT(ISERROR(SEARCH("ENABLED",K2092)))</formula>
    </cfRule>
  </conditionalFormatting>
  <conditionalFormatting sqref="AD2092">
    <cfRule type="notContainsText" dxfId="523" priority="971" operator="notContains" text="//">
      <formula>ISERROR(SEARCH("//",AD2092))</formula>
    </cfRule>
  </conditionalFormatting>
  <conditionalFormatting sqref="J2092">
    <cfRule type="containsText" dxfId="522" priority="969" operator="containsText" text="DISABLED">
      <formula>NOT(ISERROR(SEARCH("DISABLED",J2092)))</formula>
    </cfRule>
    <cfRule type="containsText" dxfId="521" priority="970" operator="containsText" text="ENABLED">
      <formula>NOT(ISERROR(SEARCH("ENABLED",J2092)))</formula>
    </cfRule>
  </conditionalFormatting>
  <conditionalFormatting sqref="K2092:N2092">
    <cfRule type="containsText" dxfId="520" priority="967" operator="containsText" text="DISABLED">
      <formula>NOT(ISERROR(SEARCH("DISABLED",K2092)))</formula>
    </cfRule>
    <cfRule type="containsText" dxfId="519" priority="968" operator="containsText" text="ENABLED">
      <formula>NOT(ISERROR(SEARCH("ENABLED",K2092)))</formula>
    </cfRule>
  </conditionalFormatting>
  <conditionalFormatting sqref="J1798">
    <cfRule type="containsText" dxfId="518" priority="961" operator="containsText" text="DISABLED">
      <formula>NOT(ISERROR(SEARCH("DISABLED",J1798)))</formula>
    </cfRule>
    <cfRule type="containsText" dxfId="517" priority="962" operator="containsText" text="ENABLED">
      <formula>NOT(ISERROR(SEARCH("ENABLED",J1798)))</formula>
    </cfRule>
  </conditionalFormatting>
  <conditionalFormatting sqref="J1798">
    <cfRule type="containsText" dxfId="516" priority="959" operator="containsText" text="DISABLED">
      <formula>NOT(ISERROR(SEARCH("DISABLED",J1798)))</formula>
    </cfRule>
    <cfRule type="containsText" dxfId="515" priority="960" operator="containsText" text="ENABLED">
      <formula>NOT(ISERROR(SEARCH("ENABLED",J1798)))</formula>
    </cfRule>
  </conditionalFormatting>
  <conditionalFormatting sqref="AA1802">
    <cfRule type="notContainsBlanks" dxfId="514" priority="956">
      <formula>LEN(TRIM(AA1802))&gt;0</formula>
    </cfRule>
  </conditionalFormatting>
  <conditionalFormatting sqref="AD1802">
    <cfRule type="notContainsText" dxfId="513" priority="953" operator="notContains" text="//">
      <formula>ISERROR(SEARCH("//",AD1802))</formula>
    </cfRule>
  </conditionalFormatting>
  <conditionalFormatting sqref="AA1801">
    <cfRule type="notContainsBlanks" dxfId="512" priority="936">
      <formula>LEN(TRIM(AA1801))&gt;0</formula>
    </cfRule>
  </conditionalFormatting>
  <conditionalFormatting sqref="AD1801">
    <cfRule type="notContainsText" dxfId="511" priority="933" operator="notContains" text="//">
      <formula>ISERROR(SEARCH("//",AD1801))</formula>
    </cfRule>
  </conditionalFormatting>
  <conditionalFormatting sqref="AA1802">
    <cfRule type="notContainsBlanks" dxfId="510" priority="921">
      <formula>LEN(TRIM(AA1802))&gt;0</formula>
    </cfRule>
  </conditionalFormatting>
  <conditionalFormatting sqref="AD1802">
    <cfRule type="notContainsText" dxfId="509" priority="918" operator="notContains" text="//">
      <formula>ISERROR(SEARCH("//",AD1802))</formula>
    </cfRule>
  </conditionalFormatting>
  <conditionalFormatting sqref="K1766:L1768 N1766:N1768">
    <cfRule type="containsText" dxfId="508" priority="874" operator="containsText" text="DISABLED">
      <formula>NOT(ISERROR(SEARCH("DISABLED",K1766)))</formula>
    </cfRule>
    <cfRule type="containsText" dxfId="507" priority="875" operator="containsText" text="ENABLED">
      <formula>NOT(ISERROR(SEARCH("ENABLED",K1766)))</formula>
    </cfRule>
  </conditionalFormatting>
  <conditionalFormatting sqref="J1766:J1768">
    <cfRule type="containsText" dxfId="506" priority="872" operator="containsText" text="DISABLED">
      <formula>NOT(ISERROR(SEARCH("DISABLED",J1766)))</formula>
    </cfRule>
    <cfRule type="containsText" dxfId="505" priority="873" operator="containsText" text="ENABLED">
      <formula>NOT(ISERROR(SEARCH("ENABLED",J1766)))</formula>
    </cfRule>
  </conditionalFormatting>
  <conditionalFormatting sqref="K1611:L1611 N1611">
    <cfRule type="containsText" dxfId="504" priority="870" operator="containsText" text="DISABLED">
      <formula>NOT(ISERROR(SEARCH("DISABLED",K1611)))</formula>
    </cfRule>
    <cfRule type="containsText" dxfId="503" priority="871" operator="containsText" text="ENABLED">
      <formula>NOT(ISERROR(SEARCH("ENABLED",K1611)))</formula>
    </cfRule>
  </conditionalFormatting>
  <conditionalFormatting sqref="J1611">
    <cfRule type="containsText" dxfId="502" priority="868" operator="containsText" text="DISABLED">
      <formula>NOT(ISERROR(SEARCH("DISABLED",J1611)))</formula>
    </cfRule>
    <cfRule type="containsText" dxfId="501" priority="869" operator="containsText" text="ENABLED">
      <formula>NOT(ISERROR(SEARCH("ENABLED",J1611)))</formula>
    </cfRule>
  </conditionalFormatting>
  <conditionalFormatting sqref="K1684:L1684 N1684">
    <cfRule type="containsText" dxfId="500" priority="857" operator="containsText" text="DISABLED">
      <formula>NOT(ISERROR(SEARCH("DISABLED",K1684)))</formula>
    </cfRule>
    <cfRule type="containsText" dxfId="499" priority="858" operator="containsText" text="ENABLED">
      <formula>NOT(ISERROR(SEARCH("ENABLED",K1684)))</formula>
    </cfRule>
  </conditionalFormatting>
  <conditionalFormatting sqref="AA1684">
    <cfRule type="notContainsBlanks" dxfId="498" priority="856">
      <formula>LEN(TRIM(AA1684))&gt;0</formula>
    </cfRule>
  </conditionalFormatting>
  <conditionalFormatting sqref="AD1684">
    <cfRule type="notContainsText" dxfId="497" priority="855" operator="notContains" text="//">
      <formula>ISERROR(SEARCH("//",AD1684))</formula>
    </cfRule>
  </conditionalFormatting>
  <conditionalFormatting sqref="J1684">
    <cfRule type="containsText" dxfId="496" priority="853" operator="containsText" text="DISABLED">
      <formula>NOT(ISERROR(SEARCH("DISABLED",J1684)))</formula>
    </cfRule>
    <cfRule type="containsText" dxfId="495" priority="854" operator="containsText" text="ENABLED">
      <formula>NOT(ISERROR(SEARCH("ENABLED",J1684)))</formula>
    </cfRule>
  </conditionalFormatting>
  <conditionalFormatting sqref="J1948">
    <cfRule type="containsText" dxfId="494" priority="833" operator="containsText" text="DISABLED">
      <formula>NOT(ISERROR(SEARCH("DISABLED",J1948)))</formula>
    </cfRule>
    <cfRule type="containsText" dxfId="493" priority="834" operator="containsText" text="ENABLED">
      <formula>NOT(ISERROR(SEARCH("ENABLED",J1948)))</formula>
    </cfRule>
  </conditionalFormatting>
  <conditionalFormatting sqref="AA1948">
    <cfRule type="notContainsBlanks" dxfId="492" priority="832">
      <formula>LEN(TRIM(AA1948))&gt;0</formula>
    </cfRule>
  </conditionalFormatting>
  <conditionalFormatting sqref="K1948:N1948">
    <cfRule type="containsText" dxfId="491" priority="830" operator="containsText" text="DISABLED">
      <formula>NOT(ISERROR(SEARCH("DISABLED",K1948)))</formula>
    </cfRule>
    <cfRule type="containsText" dxfId="490" priority="831" operator="containsText" text="ENABLED">
      <formula>NOT(ISERROR(SEARCH("ENABLED",K1948)))</formula>
    </cfRule>
  </conditionalFormatting>
  <conditionalFormatting sqref="AD1948">
    <cfRule type="notContainsText" dxfId="489" priority="829" operator="notContains" text="//">
      <formula>ISERROR(SEARCH("//",AD1948))</formula>
    </cfRule>
  </conditionalFormatting>
  <conditionalFormatting sqref="J1942">
    <cfRule type="containsText" dxfId="488" priority="827" operator="containsText" text="DISABLED">
      <formula>NOT(ISERROR(SEARCH("DISABLED",J1942)))</formula>
    </cfRule>
    <cfRule type="containsText" dxfId="487" priority="828" operator="containsText" text="ENABLED">
      <formula>NOT(ISERROR(SEARCH("ENABLED",J1942)))</formula>
    </cfRule>
  </conditionalFormatting>
  <conditionalFormatting sqref="AA1942">
    <cfRule type="notContainsBlanks" dxfId="486" priority="826">
      <formula>LEN(TRIM(AA1942))&gt;0</formula>
    </cfRule>
  </conditionalFormatting>
  <conditionalFormatting sqref="K1942:N1942">
    <cfRule type="containsText" dxfId="485" priority="824" operator="containsText" text="DISABLED">
      <formula>NOT(ISERROR(SEARCH("DISABLED",K1942)))</formula>
    </cfRule>
    <cfRule type="containsText" dxfId="484" priority="825" operator="containsText" text="ENABLED">
      <formula>NOT(ISERROR(SEARCH("ENABLED",K1942)))</formula>
    </cfRule>
  </conditionalFormatting>
  <conditionalFormatting sqref="AD1942">
    <cfRule type="notContainsText" dxfId="483" priority="823" operator="notContains" text="//">
      <formula>ISERROR(SEARCH("//",AD1942))</formula>
    </cfRule>
  </conditionalFormatting>
  <conditionalFormatting sqref="J1950">
    <cfRule type="containsText" dxfId="482" priority="821" operator="containsText" text="DISABLED">
      <formula>NOT(ISERROR(SEARCH("DISABLED",J1950)))</formula>
    </cfRule>
    <cfRule type="containsText" dxfId="481" priority="822" operator="containsText" text="ENABLED">
      <formula>NOT(ISERROR(SEARCH("ENABLED",J1950)))</formula>
    </cfRule>
  </conditionalFormatting>
  <conditionalFormatting sqref="AA1950">
    <cfRule type="notContainsBlanks" dxfId="480" priority="820">
      <formula>LEN(TRIM(AA1950))&gt;0</formula>
    </cfRule>
  </conditionalFormatting>
  <conditionalFormatting sqref="K1950:N1950">
    <cfRule type="containsText" dxfId="479" priority="818" operator="containsText" text="DISABLED">
      <formula>NOT(ISERROR(SEARCH("DISABLED",K1950)))</formula>
    </cfRule>
    <cfRule type="containsText" dxfId="478" priority="819" operator="containsText" text="ENABLED">
      <formula>NOT(ISERROR(SEARCH("ENABLED",K1950)))</formula>
    </cfRule>
  </conditionalFormatting>
  <conditionalFormatting sqref="AD1950">
    <cfRule type="notContainsText" dxfId="477" priority="817" operator="notContains" text="//">
      <formula>ISERROR(SEARCH("//",AD1950))</formula>
    </cfRule>
  </conditionalFormatting>
  <conditionalFormatting sqref="J1951">
    <cfRule type="containsText" dxfId="476" priority="815" operator="containsText" text="DISABLED">
      <formula>NOT(ISERROR(SEARCH("DISABLED",J1951)))</formula>
    </cfRule>
    <cfRule type="containsText" dxfId="475" priority="816" operator="containsText" text="ENABLED">
      <formula>NOT(ISERROR(SEARCH("ENABLED",J1951)))</formula>
    </cfRule>
  </conditionalFormatting>
  <conditionalFormatting sqref="AA1951">
    <cfRule type="notContainsBlanks" dxfId="474" priority="814">
      <formula>LEN(TRIM(AA1951))&gt;0</formula>
    </cfRule>
  </conditionalFormatting>
  <conditionalFormatting sqref="K1951:N1951">
    <cfRule type="containsText" dxfId="473" priority="812" operator="containsText" text="DISABLED">
      <formula>NOT(ISERROR(SEARCH("DISABLED",K1951)))</formula>
    </cfRule>
    <cfRule type="containsText" dxfId="472" priority="813" operator="containsText" text="ENABLED">
      <formula>NOT(ISERROR(SEARCH("ENABLED",K1951)))</formula>
    </cfRule>
  </conditionalFormatting>
  <conditionalFormatting sqref="AD1951">
    <cfRule type="notContainsText" dxfId="471" priority="811" operator="notContains" text="//">
      <formula>ISERROR(SEARCH("//",AD1951))</formula>
    </cfRule>
  </conditionalFormatting>
  <conditionalFormatting sqref="J1949">
    <cfRule type="containsText" dxfId="470" priority="809" operator="containsText" text="DISABLED">
      <formula>NOT(ISERROR(SEARCH("DISABLED",J1949)))</formula>
    </cfRule>
    <cfRule type="containsText" dxfId="469" priority="810" operator="containsText" text="ENABLED">
      <formula>NOT(ISERROR(SEARCH("ENABLED",J1949)))</formula>
    </cfRule>
  </conditionalFormatting>
  <conditionalFormatting sqref="AA1949">
    <cfRule type="notContainsBlanks" dxfId="468" priority="808">
      <formula>LEN(TRIM(AA1949))&gt;0</formula>
    </cfRule>
  </conditionalFormatting>
  <conditionalFormatting sqref="K1949:N1949">
    <cfRule type="containsText" dxfId="467" priority="806" operator="containsText" text="DISABLED">
      <formula>NOT(ISERROR(SEARCH("DISABLED",K1949)))</formula>
    </cfRule>
    <cfRule type="containsText" dxfId="466" priority="807" operator="containsText" text="ENABLED">
      <formula>NOT(ISERROR(SEARCH("ENABLED",K1949)))</formula>
    </cfRule>
  </conditionalFormatting>
  <conditionalFormatting sqref="AD1949">
    <cfRule type="notContainsText" dxfId="465" priority="805" operator="notContains" text="//">
      <formula>ISERROR(SEARCH("//",AD1949))</formula>
    </cfRule>
  </conditionalFormatting>
  <conditionalFormatting sqref="J1946">
    <cfRule type="containsText" dxfId="464" priority="803" operator="containsText" text="DISABLED">
      <formula>NOT(ISERROR(SEARCH("DISABLED",J1946)))</formula>
    </cfRule>
    <cfRule type="containsText" dxfId="463" priority="804" operator="containsText" text="ENABLED">
      <formula>NOT(ISERROR(SEARCH("ENABLED",J1946)))</formula>
    </cfRule>
  </conditionalFormatting>
  <conditionalFormatting sqref="AA1946">
    <cfRule type="notContainsBlanks" dxfId="462" priority="802">
      <formula>LEN(TRIM(AA1946))&gt;0</formula>
    </cfRule>
  </conditionalFormatting>
  <conditionalFormatting sqref="K1946:N1946">
    <cfRule type="containsText" dxfId="461" priority="800" operator="containsText" text="DISABLED">
      <formula>NOT(ISERROR(SEARCH("DISABLED",K1946)))</formula>
    </cfRule>
    <cfRule type="containsText" dxfId="460" priority="801" operator="containsText" text="ENABLED">
      <formula>NOT(ISERROR(SEARCH("ENABLED",K1946)))</formula>
    </cfRule>
  </conditionalFormatting>
  <conditionalFormatting sqref="AD1946">
    <cfRule type="notContainsText" dxfId="459" priority="799" operator="notContains" text="//">
      <formula>ISERROR(SEARCH("//",AD1946))</formula>
    </cfRule>
  </conditionalFormatting>
  <conditionalFormatting sqref="J1944">
    <cfRule type="containsText" dxfId="458" priority="797" operator="containsText" text="DISABLED">
      <formula>NOT(ISERROR(SEARCH("DISABLED",J1944)))</formula>
    </cfRule>
    <cfRule type="containsText" dxfId="457" priority="798" operator="containsText" text="ENABLED">
      <formula>NOT(ISERROR(SEARCH("ENABLED",J1944)))</formula>
    </cfRule>
  </conditionalFormatting>
  <conditionalFormatting sqref="AA1944">
    <cfRule type="notContainsBlanks" dxfId="456" priority="796">
      <formula>LEN(TRIM(AA1944))&gt;0</formula>
    </cfRule>
  </conditionalFormatting>
  <conditionalFormatting sqref="K1944:N1944">
    <cfRule type="containsText" dxfId="455" priority="794" operator="containsText" text="DISABLED">
      <formula>NOT(ISERROR(SEARCH("DISABLED",K1944)))</formula>
    </cfRule>
    <cfRule type="containsText" dxfId="454" priority="795" operator="containsText" text="ENABLED">
      <formula>NOT(ISERROR(SEARCH("ENABLED",K1944)))</formula>
    </cfRule>
  </conditionalFormatting>
  <conditionalFormatting sqref="AD1944">
    <cfRule type="notContainsText" dxfId="453" priority="793" operator="notContains" text="//">
      <formula>ISERROR(SEARCH("//",AD1944))</formula>
    </cfRule>
  </conditionalFormatting>
  <conditionalFormatting sqref="J1958">
    <cfRule type="containsText" dxfId="452" priority="773" operator="containsText" text="DISABLED">
      <formula>NOT(ISERROR(SEARCH("DISABLED",J1958)))</formula>
    </cfRule>
    <cfRule type="containsText" dxfId="451" priority="774" operator="containsText" text="ENABLED">
      <formula>NOT(ISERROR(SEARCH("ENABLED",J1958)))</formula>
    </cfRule>
  </conditionalFormatting>
  <conditionalFormatting sqref="AA1958">
    <cfRule type="notContainsBlanks" dxfId="450" priority="772">
      <formula>LEN(TRIM(AA1958))&gt;0</formula>
    </cfRule>
  </conditionalFormatting>
  <conditionalFormatting sqref="K1958:N1958">
    <cfRule type="containsText" dxfId="449" priority="770" operator="containsText" text="DISABLED">
      <formula>NOT(ISERROR(SEARCH("DISABLED",K1958)))</formula>
    </cfRule>
    <cfRule type="containsText" dxfId="448" priority="771" operator="containsText" text="ENABLED">
      <formula>NOT(ISERROR(SEARCH("ENABLED",K1958)))</formula>
    </cfRule>
  </conditionalFormatting>
  <conditionalFormatting sqref="AD1958">
    <cfRule type="notContainsText" dxfId="447" priority="769" operator="notContains" text="//">
      <formula>ISERROR(SEARCH("//",AD1958))</formula>
    </cfRule>
  </conditionalFormatting>
  <conditionalFormatting sqref="K61:L61 N61">
    <cfRule type="containsText" dxfId="446" priority="767" operator="containsText" text="DISABLED">
      <formula>NOT(ISERROR(SEARCH("DISABLED",K61)))</formula>
    </cfRule>
    <cfRule type="containsText" dxfId="445" priority="768" operator="containsText" text="ENABLED">
      <formula>NOT(ISERROR(SEARCH("ENABLED",K61)))</formula>
    </cfRule>
  </conditionalFormatting>
  <conditionalFormatting sqref="K118:L118 N118">
    <cfRule type="containsText" dxfId="444" priority="765" operator="containsText" text="DISABLED">
      <formula>NOT(ISERROR(SEARCH("DISABLED",K118)))</formula>
    </cfRule>
    <cfRule type="containsText" dxfId="443" priority="766" operator="containsText" text="ENABLED">
      <formula>NOT(ISERROR(SEARCH("ENABLED",K118)))</formula>
    </cfRule>
  </conditionalFormatting>
  <conditionalFormatting sqref="K1799:L1802 N1799:N1802">
    <cfRule type="containsText" dxfId="442" priority="757" operator="containsText" text="DISABLED">
      <formula>NOT(ISERROR(SEARCH("DISABLED",K1799)))</formula>
    </cfRule>
    <cfRule type="containsText" dxfId="441" priority="758" operator="containsText" text="ENABLED">
      <formula>NOT(ISERROR(SEARCH("ENABLED",K1799)))</formula>
    </cfRule>
  </conditionalFormatting>
  <conditionalFormatting sqref="J1799:J1802">
    <cfRule type="containsText" dxfId="440" priority="755" operator="containsText" text="DISABLED">
      <formula>NOT(ISERROR(SEARCH("DISABLED",J1799)))</formula>
    </cfRule>
    <cfRule type="containsText" dxfId="439" priority="756" operator="containsText" text="ENABLED">
      <formula>NOT(ISERROR(SEARCH("ENABLED",J1799)))</formula>
    </cfRule>
  </conditionalFormatting>
  <conditionalFormatting sqref="J1799:J1802">
    <cfRule type="containsText" dxfId="438" priority="753" operator="containsText" text="DISABLED">
      <formula>NOT(ISERROR(SEARCH("DISABLED",J1799)))</formula>
    </cfRule>
    <cfRule type="containsText" dxfId="437" priority="754" operator="containsText" text="ENABLED">
      <formula>NOT(ISERROR(SEARCH("ENABLED",J1799)))</formula>
    </cfRule>
  </conditionalFormatting>
  <conditionalFormatting sqref="K1799:L1802 N1799:N1802">
    <cfRule type="containsText" dxfId="436" priority="751" operator="containsText" text="DISABLED">
      <formula>NOT(ISERROR(SEARCH("DISABLED",K1799)))</formula>
    </cfRule>
    <cfRule type="containsText" dxfId="435" priority="752" operator="containsText" text="ENABLED">
      <formula>NOT(ISERROR(SEARCH("ENABLED",K1799)))</formula>
    </cfRule>
  </conditionalFormatting>
  <conditionalFormatting sqref="AA1726">
    <cfRule type="notContainsBlanks" dxfId="434" priority="744">
      <formula>LEN(TRIM(AA1726))&gt;0</formula>
    </cfRule>
  </conditionalFormatting>
  <conditionalFormatting sqref="K1726:L1726 N1726">
    <cfRule type="containsText" dxfId="433" priority="742" operator="containsText" text="DISABLED">
      <formula>NOT(ISERROR(SEARCH("DISABLED",K1726)))</formula>
    </cfRule>
    <cfRule type="containsText" dxfId="432" priority="743" operator="containsText" text="ENABLED">
      <formula>NOT(ISERROR(SEARCH("ENABLED",K1726)))</formula>
    </cfRule>
  </conditionalFormatting>
  <conditionalFormatting sqref="AD1726">
    <cfRule type="notContainsText" dxfId="431" priority="741" operator="notContains" text="//">
      <formula>ISERROR(SEARCH("//",AD1726))</formula>
    </cfRule>
  </conditionalFormatting>
  <conditionalFormatting sqref="J1726">
    <cfRule type="containsText" dxfId="430" priority="739" operator="containsText" text="DISABLED">
      <formula>NOT(ISERROR(SEARCH("DISABLED",J1726)))</formula>
    </cfRule>
    <cfRule type="containsText" dxfId="429" priority="740" operator="containsText" text="ENABLED">
      <formula>NOT(ISERROR(SEARCH("ENABLED",J1726)))</formula>
    </cfRule>
  </conditionalFormatting>
  <conditionalFormatting sqref="AA1728">
    <cfRule type="notContainsBlanks" dxfId="428" priority="738">
      <formula>LEN(TRIM(AA1728))&gt;0</formula>
    </cfRule>
  </conditionalFormatting>
  <conditionalFormatting sqref="AD1728">
    <cfRule type="notContainsText" dxfId="427" priority="735" operator="notContains" text="//">
      <formula>ISERROR(SEARCH("//",AD1728))</formula>
    </cfRule>
  </conditionalFormatting>
  <conditionalFormatting sqref="K1727:L1727 N1727">
    <cfRule type="containsText" dxfId="426" priority="731" operator="containsText" text="DISABLED">
      <formula>NOT(ISERROR(SEARCH("DISABLED",K1727)))</formula>
    </cfRule>
    <cfRule type="containsText" dxfId="425" priority="732" operator="containsText" text="ENABLED">
      <formula>NOT(ISERROR(SEARCH("ENABLED",K1727)))</formula>
    </cfRule>
  </conditionalFormatting>
  <conditionalFormatting sqref="J1727">
    <cfRule type="containsText" dxfId="424" priority="729" operator="containsText" text="DISABLED">
      <formula>NOT(ISERROR(SEARCH("DISABLED",J1727)))</formula>
    </cfRule>
    <cfRule type="containsText" dxfId="423" priority="730" operator="containsText" text="ENABLED">
      <formula>NOT(ISERROR(SEARCH("ENABLED",J1727)))</formula>
    </cfRule>
  </conditionalFormatting>
  <conditionalFormatting sqref="K1728:L1728 N1728">
    <cfRule type="containsText" dxfId="422" priority="727" operator="containsText" text="DISABLED">
      <formula>NOT(ISERROR(SEARCH("DISABLED",K1728)))</formula>
    </cfRule>
    <cfRule type="containsText" dxfId="421" priority="728" operator="containsText" text="ENABLED">
      <formula>NOT(ISERROR(SEARCH("ENABLED",K1728)))</formula>
    </cfRule>
  </conditionalFormatting>
  <conditionalFormatting sqref="J1728">
    <cfRule type="containsText" dxfId="420" priority="725" operator="containsText" text="DISABLED">
      <formula>NOT(ISERROR(SEARCH("DISABLED",J1728)))</formula>
    </cfRule>
    <cfRule type="containsText" dxfId="419" priority="726" operator="containsText" text="ENABLED">
      <formula>NOT(ISERROR(SEARCH("ENABLED",J1728)))</formula>
    </cfRule>
  </conditionalFormatting>
  <conditionalFormatting sqref="K2093:N2102">
    <cfRule type="containsText" dxfId="418" priority="685" operator="containsText" text="DISABLED">
      <formula>NOT(ISERROR(SEARCH("DISABLED",K2093)))</formula>
    </cfRule>
    <cfRule type="containsText" dxfId="417" priority="686" operator="containsText" text="ENABLED">
      <formula>NOT(ISERROR(SEARCH("ENABLED",K2093)))</formula>
    </cfRule>
  </conditionalFormatting>
  <conditionalFormatting sqref="AA2093:AA2102">
    <cfRule type="notContainsBlanks" dxfId="416" priority="684">
      <formula>LEN(TRIM(AA2093))&gt;0</formula>
    </cfRule>
  </conditionalFormatting>
  <conditionalFormatting sqref="AD2093:AD2102">
    <cfRule type="notContainsText" dxfId="415" priority="683" operator="notContains" text="//">
      <formula>ISERROR(SEARCH("//",AD2093))</formula>
    </cfRule>
  </conditionalFormatting>
  <conditionalFormatting sqref="J2093:J2102">
    <cfRule type="containsText" dxfId="414" priority="681" operator="containsText" text="DISABLED">
      <formula>NOT(ISERROR(SEARCH("DISABLED",J2093)))</formula>
    </cfRule>
    <cfRule type="containsText" dxfId="413" priority="682" operator="containsText" text="ENABLED">
      <formula>NOT(ISERROR(SEARCH("ENABLED",J2093)))</formula>
    </cfRule>
  </conditionalFormatting>
  <conditionalFormatting sqref="K2103:N2103">
    <cfRule type="containsText" dxfId="412" priority="679" operator="containsText" text="DISABLED">
      <formula>NOT(ISERROR(SEARCH("DISABLED",K2103)))</formula>
    </cfRule>
    <cfRule type="containsText" dxfId="411" priority="680" operator="containsText" text="ENABLED">
      <formula>NOT(ISERROR(SEARCH("ENABLED",K2103)))</formula>
    </cfRule>
  </conditionalFormatting>
  <conditionalFormatting sqref="AA2103">
    <cfRule type="notContainsBlanks" dxfId="410" priority="678">
      <formula>LEN(TRIM(AA2103))&gt;0</formula>
    </cfRule>
  </conditionalFormatting>
  <conditionalFormatting sqref="AD2103">
    <cfRule type="notContainsText" dxfId="409" priority="677" operator="notContains" text="//">
      <formula>ISERROR(SEARCH("//",AD2103))</formula>
    </cfRule>
  </conditionalFormatting>
  <conditionalFormatting sqref="J2103">
    <cfRule type="containsText" dxfId="408" priority="675" operator="containsText" text="DISABLED">
      <formula>NOT(ISERROR(SEARCH("DISABLED",J2103)))</formula>
    </cfRule>
    <cfRule type="containsText" dxfId="407" priority="676" operator="containsText" text="ENABLED">
      <formula>NOT(ISERROR(SEARCH("ENABLED",J2103)))</formula>
    </cfRule>
  </conditionalFormatting>
  <conditionalFormatting sqref="AA1341">
    <cfRule type="notContainsBlanks" dxfId="406" priority="674">
      <formula>LEN(TRIM(AA1341))&gt;0</formula>
    </cfRule>
  </conditionalFormatting>
  <conditionalFormatting sqref="AA1341">
    <cfRule type="notContainsBlanks" dxfId="405" priority="673">
      <formula>LEN(TRIM(AA1341))&gt;0</formula>
    </cfRule>
  </conditionalFormatting>
  <conditionalFormatting sqref="K1341:L1341 N1341">
    <cfRule type="containsText" dxfId="404" priority="671" operator="containsText" text="DISABLED">
      <formula>NOT(ISERROR(SEARCH("DISABLED",K1341)))</formula>
    </cfRule>
    <cfRule type="containsText" dxfId="403" priority="672" operator="containsText" text="ENABLED">
      <formula>NOT(ISERROR(SEARCH("ENABLED",K1341)))</formula>
    </cfRule>
  </conditionalFormatting>
  <conditionalFormatting sqref="AD1341">
    <cfRule type="notContainsText" dxfId="402" priority="670" operator="notContains" text="//">
      <formula>ISERROR(SEARCH("//",AD1341))</formula>
    </cfRule>
  </conditionalFormatting>
  <conditionalFormatting sqref="J1341">
    <cfRule type="containsText" dxfId="401" priority="668" operator="containsText" text="DISABLED">
      <formula>NOT(ISERROR(SEARCH("DISABLED",J1341)))</formula>
    </cfRule>
    <cfRule type="containsText" dxfId="400" priority="669" operator="containsText" text="ENABLED">
      <formula>NOT(ISERROR(SEARCH("ENABLED",J1341)))</formula>
    </cfRule>
  </conditionalFormatting>
  <conditionalFormatting sqref="AA1433">
    <cfRule type="notContainsBlanks" dxfId="399" priority="667">
      <formula>LEN(TRIM(AA1433))&gt;0</formula>
    </cfRule>
  </conditionalFormatting>
  <conditionalFormatting sqref="J1433">
    <cfRule type="containsText" dxfId="398" priority="665" operator="containsText" text="DISABLED">
      <formula>NOT(ISERROR(SEARCH("DISABLED",J1433)))</formula>
    </cfRule>
    <cfRule type="containsText" dxfId="397" priority="666" operator="containsText" text="ENABLED">
      <formula>NOT(ISERROR(SEARCH("ENABLED",J1433)))</formula>
    </cfRule>
  </conditionalFormatting>
  <conditionalFormatting sqref="AA1433">
    <cfRule type="notContainsBlanks" dxfId="396" priority="664">
      <formula>LEN(TRIM(AA1433))&gt;0</formula>
    </cfRule>
  </conditionalFormatting>
  <conditionalFormatting sqref="K1433:L1433 N1433">
    <cfRule type="containsText" dxfId="395" priority="662" operator="containsText" text="DISABLED">
      <formula>NOT(ISERROR(SEARCH("DISABLED",K1433)))</formula>
    </cfRule>
    <cfRule type="containsText" dxfId="394" priority="663" operator="containsText" text="ENABLED">
      <formula>NOT(ISERROR(SEARCH("ENABLED",K1433)))</formula>
    </cfRule>
  </conditionalFormatting>
  <conditionalFormatting sqref="AD1433">
    <cfRule type="notContainsText" dxfId="393" priority="661" operator="notContains" text="//">
      <formula>ISERROR(SEARCH("//",AD1433))</formula>
    </cfRule>
  </conditionalFormatting>
  <conditionalFormatting sqref="K1703:L1703 N1703">
    <cfRule type="containsText" dxfId="392" priority="655" operator="containsText" text="DISABLED">
      <formula>NOT(ISERROR(SEARCH("DISABLED",K1703)))</formula>
    </cfRule>
    <cfRule type="containsText" dxfId="391" priority="656" operator="containsText" text="ENABLED">
      <formula>NOT(ISERROR(SEARCH("ENABLED",K1703)))</formula>
    </cfRule>
  </conditionalFormatting>
  <conditionalFormatting sqref="AA1703">
    <cfRule type="notContainsBlanks" dxfId="390" priority="654">
      <formula>LEN(TRIM(AA1703))&gt;0</formula>
    </cfRule>
  </conditionalFormatting>
  <conditionalFormatting sqref="AD1703">
    <cfRule type="notContainsText" dxfId="389" priority="653" operator="notContains" text="//">
      <formula>ISERROR(SEARCH("//",AD1703))</formula>
    </cfRule>
  </conditionalFormatting>
  <conditionalFormatting sqref="J1703">
    <cfRule type="containsText" dxfId="388" priority="651" operator="containsText" text="DISABLED">
      <formula>NOT(ISERROR(SEARCH("DISABLED",J1703)))</formula>
    </cfRule>
    <cfRule type="containsText" dxfId="387" priority="652" operator="containsText" text="ENABLED">
      <formula>NOT(ISERROR(SEARCH("ENABLED",J1703)))</formula>
    </cfRule>
  </conditionalFormatting>
  <conditionalFormatting sqref="K1720:L1722 N1720:N1722">
    <cfRule type="containsText" dxfId="386" priority="643" operator="containsText" text="DISABLED">
      <formula>NOT(ISERROR(SEARCH("DISABLED",K1720)))</formula>
    </cfRule>
    <cfRule type="containsText" dxfId="385" priority="644" operator="containsText" text="ENABLED">
      <formula>NOT(ISERROR(SEARCH("ENABLED",K1720)))</formula>
    </cfRule>
  </conditionalFormatting>
  <conditionalFormatting sqref="AA1720:AA1722">
    <cfRule type="notContainsBlanks" dxfId="384" priority="642">
      <formula>LEN(TRIM(AA1720))&gt;0</formula>
    </cfRule>
  </conditionalFormatting>
  <conditionalFormatting sqref="AD1720:AD1722">
    <cfRule type="notContainsText" dxfId="383" priority="641" operator="notContains" text="//">
      <formula>ISERROR(SEARCH("//",AD1720))</formula>
    </cfRule>
  </conditionalFormatting>
  <conditionalFormatting sqref="J1720:J1722">
    <cfRule type="containsText" dxfId="382" priority="639" operator="containsText" text="DISABLED">
      <formula>NOT(ISERROR(SEARCH("DISABLED",J1720)))</formula>
    </cfRule>
    <cfRule type="containsText" dxfId="381" priority="640" operator="containsText" text="ENABLED">
      <formula>NOT(ISERROR(SEARCH("ENABLED",J1720)))</formula>
    </cfRule>
  </conditionalFormatting>
  <conditionalFormatting sqref="K1622:L1622 N1622">
    <cfRule type="containsText" dxfId="380" priority="633" operator="containsText" text="DISABLED">
      <formula>NOT(ISERROR(SEARCH("DISABLED",K1622)))</formula>
    </cfRule>
    <cfRule type="containsText" dxfId="379" priority="634" operator="containsText" text="ENABLED">
      <formula>NOT(ISERROR(SEARCH("ENABLED",K1622)))</formula>
    </cfRule>
  </conditionalFormatting>
  <conditionalFormatting sqref="AA1622">
    <cfRule type="notContainsBlanks" dxfId="378" priority="632">
      <formula>LEN(TRIM(AA1622))&gt;0</formula>
    </cfRule>
  </conditionalFormatting>
  <conditionalFormatting sqref="AD1622">
    <cfRule type="notContainsText" dxfId="377" priority="631" operator="notContains" text="//">
      <formula>ISERROR(SEARCH("//",AD1622))</formula>
    </cfRule>
  </conditionalFormatting>
  <conditionalFormatting sqref="J1622">
    <cfRule type="containsText" dxfId="376" priority="629" operator="containsText" text="DISABLED">
      <formula>NOT(ISERROR(SEARCH("DISABLED",J1622)))</formula>
    </cfRule>
    <cfRule type="containsText" dxfId="375" priority="630" operator="containsText" text="ENABLED">
      <formula>NOT(ISERROR(SEARCH("ENABLED",J1622)))</formula>
    </cfRule>
  </conditionalFormatting>
  <conditionalFormatting sqref="K1803:L1805 N1803:N1805">
    <cfRule type="containsText" dxfId="374" priority="621" operator="containsText" text="DISABLED">
      <formula>NOT(ISERROR(SEARCH("DISABLED",K1803)))</formula>
    </cfRule>
    <cfRule type="containsText" dxfId="373" priority="622" operator="containsText" text="ENABLED">
      <formula>NOT(ISERROR(SEARCH("ENABLED",K1803)))</formula>
    </cfRule>
  </conditionalFormatting>
  <conditionalFormatting sqref="AA1803:AA1805">
    <cfRule type="notContainsBlanks" dxfId="372" priority="620">
      <formula>LEN(TRIM(AA1803))&gt;0</formula>
    </cfRule>
  </conditionalFormatting>
  <conditionalFormatting sqref="AD1803:AD1805">
    <cfRule type="notContainsText" dxfId="371" priority="619" operator="notContains" text="//">
      <formula>ISERROR(SEARCH("//",AD1803))</formula>
    </cfRule>
  </conditionalFormatting>
  <conditionalFormatting sqref="J1803:J1805">
    <cfRule type="containsText" dxfId="370" priority="617" operator="containsText" text="DISABLED">
      <formula>NOT(ISERROR(SEARCH("DISABLED",J1803)))</formula>
    </cfRule>
    <cfRule type="containsText" dxfId="369" priority="618" operator="containsText" text="ENABLED">
      <formula>NOT(ISERROR(SEARCH("ENABLED",J1803)))</formula>
    </cfRule>
  </conditionalFormatting>
  <conditionalFormatting sqref="AA1975">
    <cfRule type="notContainsBlanks" dxfId="368" priority="614">
      <formula>LEN(TRIM(AA1975))&gt;0</formula>
    </cfRule>
  </conditionalFormatting>
  <conditionalFormatting sqref="AD1975">
    <cfRule type="notContainsText" dxfId="367" priority="613" operator="notContains" text="//">
      <formula>ISERROR(SEARCH("//",AD1975))</formula>
    </cfRule>
  </conditionalFormatting>
  <conditionalFormatting sqref="J1975:N1975">
    <cfRule type="containsText" dxfId="366" priority="611" operator="containsText" text="DISABLED">
      <formula>NOT(ISERROR(SEARCH("DISABLED",J1975)))</formula>
    </cfRule>
    <cfRule type="containsText" dxfId="365" priority="612" operator="containsText" text="ENABLED">
      <formula>NOT(ISERROR(SEARCH("ENABLED",J1975)))</formula>
    </cfRule>
  </conditionalFormatting>
  <conditionalFormatting sqref="AA1975">
    <cfRule type="notContainsBlanks" dxfId="364" priority="610">
      <formula>LEN(TRIM(AA1975))&gt;0</formula>
    </cfRule>
  </conditionalFormatting>
  <conditionalFormatting sqref="AD1975">
    <cfRule type="notContainsText" dxfId="363" priority="609" operator="notContains" text="//">
      <formula>ISERROR(SEARCH("//",AD1975))</formula>
    </cfRule>
  </conditionalFormatting>
  <conditionalFormatting sqref="AA2085">
    <cfRule type="notContainsBlanks" dxfId="362" priority="608">
      <formula>LEN(TRIM(AA2085))&gt;0</formula>
    </cfRule>
  </conditionalFormatting>
  <conditionalFormatting sqref="AD2085">
    <cfRule type="notContainsText" dxfId="361" priority="607" operator="notContains" text="//">
      <formula>ISERROR(SEARCH("//",AD2085))</formula>
    </cfRule>
  </conditionalFormatting>
  <conditionalFormatting sqref="J2085:N2085">
    <cfRule type="containsText" dxfId="360" priority="605" operator="containsText" text="DISABLED">
      <formula>NOT(ISERROR(SEARCH("DISABLED",J2085)))</formula>
    </cfRule>
    <cfRule type="containsText" dxfId="359" priority="606" operator="containsText" text="ENABLED">
      <formula>NOT(ISERROR(SEARCH("ENABLED",J2085)))</formula>
    </cfRule>
  </conditionalFormatting>
  <conditionalFormatting sqref="AA2085">
    <cfRule type="notContainsBlanks" dxfId="358" priority="604">
      <formula>LEN(TRIM(AA2085))&gt;0</formula>
    </cfRule>
  </conditionalFormatting>
  <conditionalFormatting sqref="AD2085">
    <cfRule type="notContainsText" dxfId="357" priority="603" operator="notContains" text="//">
      <formula>ISERROR(SEARCH("//",AD2085))</formula>
    </cfRule>
  </conditionalFormatting>
  <conditionalFormatting sqref="J1797:L1797 N1797">
    <cfRule type="containsText" dxfId="356" priority="601" operator="containsText" text="DISABLED">
      <formula>NOT(ISERROR(SEARCH("DISABLED",J1797)))</formula>
    </cfRule>
    <cfRule type="containsText" dxfId="355" priority="602" operator="containsText" text="ENABLED">
      <formula>NOT(ISERROR(SEARCH("ENABLED",J1797)))</formula>
    </cfRule>
  </conditionalFormatting>
  <conditionalFormatting sqref="AA1797">
    <cfRule type="notContainsBlanks" dxfId="354" priority="600">
      <formula>LEN(TRIM(AA1797))&gt;0</formula>
    </cfRule>
  </conditionalFormatting>
  <conditionalFormatting sqref="AD1797">
    <cfRule type="notContainsText" dxfId="353" priority="599" operator="notContains" text="//">
      <formula>ISERROR(SEARCH("//",AD1797))</formula>
    </cfRule>
  </conditionalFormatting>
  <conditionalFormatting sqref="K1806:L1806 N1806">
    <cfRule type="containsText" dxfId="352" priority="597" operator="containsText" text="DISABLED">
      <formula>NOT(ISERROR(SEARCH("DISABLED",K1806)))</formula>
    </cfRule>
    <cfRule type="containsText" dxfId="351" priority="598" operator="containsText" text="ENABLED">
      <formula>NOT(ISERROR(SEARCH("ENABLED",K1806)))</formula>
    </cfRule>
  </conditionalFormatting>
  <conditionalFormatting sqref="AA1806">
    <cfRule type="notContainsBlanks" dxfId="350" priority="596">
      <formula>LEN(TRIM(AA1806))&gt;0</formula>
    </cfRule>
  </conditionalFormatting>
  <conditionalFormatting sqref="AD1806">
    <cfRule type="notContainsText" dxfId="349" priority="595" operator="notContains" text="//">
      <formula>ISERROR(SEARCH("//",AD1806))</formula>
    </cfRule>
  </conditionalFormatting>
  <conditionalFormatting sqref="J1806">
    <cfRule type="containsText" dxfId="348" priority="593" operator="containsText" text="DISABLED">
      <formula>NOT(ISERROR(SEARCH("DISABLED",J1806)))</formula>
    </cfRule>
    <cfRule type="containsText" dxfId="347" priority="594" operator="containsText" text="ENABLED">
      <formula>NOT(ISERROR(SEARCH("ENABLED",J1806)))</formula>
    </cfRule>
  </conditionalFormatting>
  <conditionalFormatting sqref="AA2104 AA2126:AA2129">
    <cfRule type="notContainsBlanks" dxfId="346" priority="592">
      <formula>LEN(TRIM(AA2104))&gt;0</formula>
    </cfRule>
  </conditionalFormatting>
  <conditionalFormatting sqref="J2104:N2104 J2126:N2129">
    <cfRule type="containsText" dxfId="345" priority="590" operator="containsText" text="DISABLED">
      <formula>NOT(ISERROR(SEARCH("DISABLED",J2104)))</formula>
    </cfRule>
    <cfRule type="containsText" dxfId="344" priority="591" operator="containsText" text="ENABLED">
      <formula>NOT(ISERROR(SEARCH("ENABLED",J2104)))</formula>
    </cfRule>
  </conditionalFormatting>
  <conditionalFormatting sqref="AA2104 AA2126:AA2129">
    <cfRule type="notContainsBlanks" dxfId="343" priority="589">
      <formula>LEN(TRIM(AA2104))&gt;0</formula>
    </cfRule>
  </conditionalFormatting>
  <conditionalFormatting sqref="AD2104 AD2126:AD2129">
    <cfRule type="notContainsText" dxfId="342" priority="588" operator="notContains" text="//">
      <formula>ISERROR(SEARCH("//",AD2104))</formula>
    </cfRule>
  </conditionalFormatting>
  <conditionalFormatting sqref="AA1434">
    <cfRule type="notContainsBlanks" dxfId="341" priority="580">
      <formula>LEN(TRIM(AA1434))&gt;0</formula>
    </cfRule>
  </conditionalFormatting>
  <conditionalFormatting sqref="J1434">
    <cfRule type="containsText" dxfId="340" priority="578" operator="containsText" text="DISABLED">
      <formula>NOT(ISERROR(SEARCH("DISABLED",J1434)))</formula>
    </cfRule>
    <cfRule type="containsText" dxfId="339" priority="579" operator="containsText" text="ENABLED">
      <formula>NOT(ISERROR(SEARCH("ENABLED",J1434)))</formula>
    </cfRule>
  </conditionalFormatting>
  <conditionalFormatting sqref="AA1434">
    <cfRule type="notContainsBlanks" dxfId="338" priority="577">
      <formula>LEN(TRIM(AA1434))&gt;0</formula>
    </cfRule>
  </conditionalFormatting>
  <conditionalFormatting sqref="K1434:L1434 N1434">
    <cfRule type="containsText" dxfId="337" priority="575" operator="containsText" text="DISABLED">
      <formula>NOT(ISERROR(SEARCH("DISABLED",K1434)))</formula>
    </cfRule>
    <cfRule type="containsText" dxfId="336" priority="576" operator="containsText" text="ENABLED">
      <formula>NOT(ISERROR(SEARCH("ENABLED",K1434)))</formula>
    </cfRule>
  </conditionalFormatting>
  <conditionalFormatting sqref="AD1434">
    <cfRule type="notContainsText" dxfId="335" priority="574" operator="notContains" text="//">
      <formula>ISERROR(SEARCH("//",AD1434))</formula>
    </cfRule>
  </conditionalFormatting>
  <conditionalFormatting sqref="AA1435">
    <cfRule type="notContainsBlanks" dxfId="334" priority="552">
      <formula>LEN(TRIM(AA1435))&gt;0</formula>
    </cfRule>
  </conditionalFormatting>
  <conditionalFormatting sqref="J1435">
    <cfRule type="containsText" dxfId="333" priority="550" operator="containsText" text="DISABLED">
      <formula>NOT(ISERROR(SEARCH("DISABLED",J1435)))</formula>
    </cfRule>
    <cfRule type="containsText" dxfId="332" priority="551" operator="containsText" text="ENABLED">
      <formula>NOT(ISERROR(SEARCH("ENABLED",J1435)))</formula>
    </cfRule>
  </conditionalFormatting>
  <conditionalFormatting sqref="AA1435">
    <cfRule type="notContainsBlanks" dxfId="331" priority="549">
      <formula>LEN(TRIM(AA1435))&gt;0</formula>
    </cfRule>
  </conditionalFormatting>
  <conditionalFormatting sqref="K1435:L1435 N1435">
    <cfRule type="containsText" dxfId="330" priority="547" operator="containsText" text="DISABLED">
      <formula>NOT(ISERROR(SEARCH("DISABLED",K1435)))</formula>
    </cfRule>
    <cfRule type="containsText" dxfId="329" priority="548" operator="containsText" text="ENABLED">
      <formula>NOT(ISERROR(SEARCH("ENABLED",K1435)))</formula>
    </cfRule>
  </conditionalFormatting>
  <conditionalFormatting sqref="AD1435">
    <cfRule type="notContainsText" dxfId="328" priority="546" operator="notContains" text="//">
      <formula>ISERROR(SEARCH("//",AD1435))</formula>
    </cfRule>
  </conditionalFormatting>
  <conditionalFormatting sqref="K1807:L1807 N1807">
    <cfRule type="containsText" dxfId="327" priority="544" operator="containsText" text="DISABLED">
      <formula>NOT(ISERROR(SEARCH("DISABLED",K1807)))</formula>
    </cfRule>
    <cfRule type="containsText" dxfId="326" priority="545" operator="containsText" text="ENABLED">
      <formula>NOT(ISERROR(SEARCH("ENABLED",K1807)))</formula>
    </cfRule>
  </conditionalFormatting>
  <conditionalFormatting sqref="AA1807">
    <cfRule type="notContainsBlanks" dxfId="325" priority="543">
      <formula>LEN(TRIM(AA1807))&gt;0</formula>
    </cfRule>
  </conditionalFormatting>
  <conditionalFormatting sqref="AD1807">
    <cfRule type="notContainsText" dxfId="324" priority="542" operator="notContains" text="//">
      <formula>ISERROR(SEARCH("//",AD1807))</formula>
    </cfRule>
  </conditionalFormatting>
  <conditionalFormatting sqref="J1807">
    <cfRule type="containsText" dxfId="323" priority="540" operator="containsText" text="DISABLED">
      <formula>NOT(ISERROR(SEARCH("DISABLED",J1807)))</formula>
    </cfRule>
    <cfRule type="containsText" dxfId="322" priority="541" operator="containsText" text="ENABLED">
      <formula>NOT(ISERROR(SEARCH("ENABLED",J1807)))</formula>
    </cfRule>
  </conditionalFormatting>
  <conditionalFormatting sqref="K1808:L1808 N1808">
    <cfRule type="containsText" dxfId="321" priority="538" operator="containsText" text="DISABLED">
      <formula>NOT(ISERROR(SEARCH("DISABLED",K1808)))</formula>
    </cfRule>
    <cfRule type="containsText" dxfId="320" priority="539" operator="containsText" text="ENABLED">
      <formula>NOT(ISERROR(SEARCH("ENABLED",K1808)))</formula>
    </cfRule>
  </conditionalFormatting>
  <conditionalFormatting sqref="AA1808">
    <cfRule type="notContainsBlanks" dxfId="319" priority="537">
      <formula>LEN(TRIM(AA1808))&gt;0</formula>
    </cfRule>
  </conditionalFormatting>
  <conditionalFormatting sqref="AD1808">
    <cfRule type="notContainsText" dxfId="318" priority="536" operator="notContains" text="//">
      <formula>ISERROR(SEARCH("//",AD1808))</formula>
    </cfRule>
  </conditionalFormatting>
  <conditionalFormatting sqref="J1808">
    <cfRule type="containsText" dxfId="317" priority="534" operator="containsText" text="DISABLED">
      <formula>NOT(ISERROR(SEARCH("DISABLED",J1808)))</formula>
    </cfRule>
    <cfRule type="containsText" dxfId="316" priority="535" operator="containsText" text="ENABLED">
      <formula>NOT(ISERROR(SEARCH("ENABLED",J1808)))</formula>
    </cfRule>
  </conditionalFormatting>
  <conditionalFormatting sqref="AA525:AA526">
    <cfRule type="notContainsBlanks" dxfId="315" priority="526">
      <formula>LEN(TRIM(AA525))&gt;0</formula>
    </cfRule>
  </conditionalFormatting>
  <conditionalFormatting sqref="K525:L526 N525:N526">
    <cfRule type="containsText" dxfId="314" priority="524" operator="containsText" text="DISABLED">
      <formula>NOT(ISERROR(SEARCH("DISABLED",K525)))</formula>
    </cfRule>
    <cfRule type="containsText" dxfId="313" priority="525" operator="containsText" text="ENABLED">
      <formula>NOT(ISERROR(SEARCH("ENABLED",K525)))</formula>
    </cfRule>
  </conditionalFormatting>
  <conditionalFormatting sqref="AD525:AD526">
    <cfRule type="notContainsText" dxfId="312" priority="523" operator="notContains" text="//">
      <formula>ISERROR(SEARCH("//",AD525))</formula>
    </cfRule>
  </conditionalFormatting>
  <conditionalFormatting sqref="J525:J526">
    <cfRule type="containsText" dxfId="311" priority="521" operator="containsText" text="DISABLED">
      <formula>NOT(ISERROR(SEARCH("DISABLED",J525)))</formula>
    </cfRule>
    <cfRule type="containsText" dxfId="310" priority="522" operator="containsText" text="ENABLED">
      <formula>NOT(ISERROR(SEARCH("ENABLED",J525)))</formula>
    </cfRule>
  </conditionalFormatting>
  <conditionalFormatting sqref="K1809:L1809 N1809">
    <cfRule type="containsText" dxfId="309" priority="519" operator="containsText" text="DISABLED">
      <formula>NOT(ISERROR(SEARCH("DISABLED",K1809)))</formula>
    </cfRule>
    <cfRule type="containsText" dxfId="308" priority="520" operator="containsText" text="ENABLED">
      <formula>NOT(ISERROR(SEARCH("ENABLED",K1809)))</formula>
    </cfRule>
  </conditionalFormatting>
  <conditionalFormatting sqref="AA1809">
    <cfRule type="notContainsBlanks" dxfId="307" priority="518">
      <formula>LEN(TRIM(AA1809))&gt;0</formula>
    </cfRule>
  </conditionalFormatting>
  <conditionalFormatting sqref="AD1809">
    <cfRule type="notContainsText" dxfId="306" priority="517" operator="notContains" text="//">
      <formula>ISERROR(SEARCH("//",AD1809))</formula>
    </cfRule>
  </conditionalFormatting>
  <conditionalFormatting sqref="J1809">
    <cfRule type="containsText" dxfId="305" priority="515" operator="containsText" text="DISABLED">
      <formula>NOT(ISERROR(SEARCH("DISABLED",J1809)))</formula>
    </cfRule>
    <cfRule type="containsText" dxfId="304" priority="516" operator="containsText" text="ENABLED">
      <formula>NOT(ISERROR(SEARCH("ENABLED",J1809)))</formula>
    </cfRule>
  </conditionalFormatting>
  <conditionalFormatting sqref="K1810:L1814 N1810:N1814">
    <cfRule type="containsText" dxfId="303" priority="513" operator="containsText" text="DISABLED">
      <formula>NOT(ISERROR(SEARCH("DISABLED",K1810)))</formula>
    </cfRule>
    <cfRule type="containsText" dxfId="302" priority="514" operator="containsText" text="ENABLED">
      <formula>NOT(ISERROR(SEARCH("ENABLED",K1810)))</formula>
    </cfRule>
  </conditionalFormatting>
  <conditionalFormatting sqref="AA1810:AA1814">
    <cfRule type="notContainsBlanks" dxfId="301" priority="512">
      <formula>LEN(TRIM(AA1810))&gt;0</formula>
    </cfRule>
  </conditionalFormatting>
  <conditionalFormatting sqref="AD1810:AD1814">
    <cfRule type="notContainsText" dxfId="300" priority="511" operator="notContains" text="//">
      <formula>ISERROR(SEARCH("//",AD1810))</formula>
    </cfRule>
  </conditionalFormatting>
  <conditionalFormatting sqref="J1810:J1814">
    <cfRule type="containsText" dxfId="299" priority="509" operator="containsText" text="DISABLED">
      <formula>NOT(ISERROR(SEARCH("DISABLED",J1810)))</formula>
    </cfRule>
    <cfRule type="containsText" dxfId="298" priority="510" operator="containsText" text="ENABLED">
      <formula>NOT(ISERROR(SEARCH("ENABLED",J1810)))</formula>
    </cfRule>
  </conditionalFormatting>
  <conditionalFormatting sqref="L3">
    <cfRule type="containsText" dxfId="297" priority="488" operator="containsText" text="DISABLED">
      <formula>NOT(ISERROR(SEARCH("DISABLED",L3)))</formula>
    </cfRule>
    <cfRule type="containsText" dxfId="296" priority="489" operator="containsText" text="ENABLED">
      <formula>NOT(ISERROR(SEARCH("ENABLED",L3)))</formula>
    </cfRule>
  </conditionalFormatting>
  <conditionalFormatting sqref="N1815">
    <cfRule type="containsText" dxfId="295" priority="482" operator="containsText" text="DISABLED">
      <formula>NOT(ISERROR(SEARCH("DISABLED",N1815)))</formula>
    </cfRule>
    <cfRule type="containsText" dxfId="294" priority="483" operator="containsText" text="ENABLED">
      <formula>NOT(ISERROR(SEARCH("ENABLED",N1815)))</formula>
    </cfRule>
  </conditionalFormatting>
  <conditionalFormatting sqref="AA1815">
    <cfRule type="notContainsBlanks" dxfId="293" priority="481">
      <formula>LEN(TRIM(AA1815))&gt;0</formula>
    </cfRule>
  </conditionalFormatting>
  <conditionalFormatting sqref="AD1815">
    <cfRule type="notContainsText" dxfId="292" priority="480" operator="notContains" text="//">
      <formula>ISERROR(SEARCH("//",AD1815))</formula>
    </cfRule>
  </conditionalFormatting>
  <conditionalFormatting sqref="K1815:L1815">
    <cfRule type="containsText" dxfId="291" priority="476" operator="containsText" text="DISABLED">
      <formula>NOT(ISERROR(SEARCH("DISABLED",K1815)))</formula>
    </cfRule>
    <cfRule type="containsText" dxfId="290" priority="477" operator="containsText" text="ENABLED">
      <formula>NOT(ISERROR(SEARCH("ENABLED",K1815)))</formula>
    </cfRule>
  </conditionalFormatting>
  <conditionalFormatting sqref="J1815">
    <cfRule type="containsText" dxfId="289" priority="474" operator="containsText" text="DISABLED">
      <formula>NOT(ISERROR(SEARCH("DISABLED",J1815)))</formula>
    </cfRule>
    <cfRule type="containsText" dxfId="288" priority="475" operator="containsText" text="ENABLED">
      <formula>NOT(ISERROR(SEARCH("ENABLED",J1815)))</formula>
    </cfRule>
  </conditionalFormatting>
  <conditionalFormatting sqref="AA1436:AA1438">
    <cfRule type="notContainsBlanks" dxfId="287" priority="473">
      <formula>LEN(TRIM(AA1436))&gt;0</formula>
    </cfRule>
  </conditionalFormatting>
  <conditionalFormatting sqref="J1436:J1438">
    <cfRule type="containsText" dxfId="286" priority="471" operator="containsText" text="DISABLED">
      <formula>NOT(ISERROR(SEARCH("DISABLED",J1436)))</formula>
    </cfRule>
    <cfRule type="containsText" dxfId="285" priority="472" operator="containsText" text="ENABLED">
      <formula>NOT(ISERROR(SEARCH("ENABLED",J1436)))</formula>
    </cfRule>
  </conditionalFormatting>
  <conditionalFormatting sqref="AA1436:AA1438">
    <cfRule type="notContainsBlanks" dxfId="284" priority="470">
      <formula>LEN(TRIM(AA1436))&gt;0</formula>
    </cfRule>
  </conditionalFormatting>
  <conditionalFormatting sqref="K1436:L1438 N1436:N1438">
    <cfRule type="containsText" dxfId="283" priority="468" operator="containsText" text="DISABLED">
      <formula>NOT(ISERROR(SEARCH("DISABLED",K1436)))</formula>
    </cfRule>
    <cfRule type="containsText" dxfId="282" priority="469" operator="containsText" text="ENABLED">
      <formula>NOT(ISERROR(SEARCH("ENABLED",K1436)))</formula>
    </cfRule>
  </conditionalFormatting>
  <conditionalFormatting sqref="AD1436:AD1438">
    <cfRule type="notContainsText" dxfId="281" priority="467" operator="notContains" text="//">
      <formula>ISERROR(SEARCH("//",AD1436))</formula>
    </cfRule>
  </conditionalFormatting>
  <conditionalFormatting sqref="AA1835:AA1837">
    <cfRule type="notContainsBlanks" dxfId="280" priority="466">
      <formula>LEN(TRIM(AA1835))&gt;0</formula>
    </cfRule>
  </conditionalFormatting>
  <conditionalFormatting sqref="J1835:N1837">
    <cfRule type="containsText" dxfId="279" priority="464" operator="containsText" text="DISABLED">
      <formula>NOT(ISERROR(SEARCH("DISABLED",J1835)))</formula>
    </cfRule>
    <cfRule type="containsText" dxfId="278" priority="465" operator="containsText" text="ENABLED">
      <formula>NOT(ISERROR(SEARCH("ENABLED",J1835)))</formula>
    </cfRule>
  </conditionalFormatting>
  <conditionalFormatting sqref="AA1835:AA1837">
    <cfRule type="notContainsBlanks" dxfId="277" priority="463">
      <formula>LEN(TRIM(AA1835))&gt;0</formula>
    </cfRule>
  </conditionalFormatting>
  <conditionalFormatting sqref="AD1835:AD1837">
    <cfRule type="notContainsText" dxfId="276" priority="462" operator="notContains" text="//">
      <formula>ISERROR(SEARCH("//",AD1835))</formula>
    </cfRule>
  </conditionalFormatting>
  <conditionalFormatting sqref="N1816:N1819">
    <cfRule type="containsText" dxfId="275" priority="460" operator="containsText" text="DISABLED">
      <formula>NOT(ISERROR(SEARCH("DISABLED",N1816)))</formula>
    </cfRule>
    <cfRule type="containsText" dxfId="274" priority="461" operator="containsText" text="ENABLED">
      <formula>NOT(ISERROR(SEARCH("ENABLED",N1816)))</formula>
    </cfRule>
  </conditionalFormatting>
  <conditionalFormatting sqref="AA1816:AA1819">
    <cfRule type="notContainsBlanks" dxfId="273" priority="459">
      <formula>LEN(TRIM(AA1816))&gt;0</formula>
    </cfRule>
  </conditionalFormatting>
  <conditionalFormatting sqref="AD1816:AD1819">
    <cfRule type="notContainsText" dxfId="272" priority="458" operator="notContains" text="//">
      <formula>ISERROR(SEARCH("//",AD1816))</formula>
    </cfRule>
  </conditionalFormatting>
  <conditionalFormatting sqref="J1816:J1819">
    <cfRule type="containsText" dxfId="271" priority="452" operator="containsText" text="DISABLED">
      <formula>NOT(ISERROR(SEARCH("DISABLED",J1816)))</formula>
    </cfRule>
    <cfRule type="containsText" dxfId="270" priority="453" operator="containsText" text="ENABLED">
      <formula>NOT(ISERROR(SEARCH("ENABLED",J1816)))</formula>
    </cfRule>
  </conditionalFormatting>
  <conditionalFormatting sqref="J1816:J1819">
    <cfRule type="containsText" dxfId="269" priority="450" operator="containsText" text="DISABLED">
      <formula>NOT(ISERROR(SEARCH("DISABLED",J1816)))</formula>
    </cfRule>
    <cfRule type="containsText" dxfId="268" priority="451" operator="containsText" text="ENABLED">
      <formula>NOT(ISERROR(SEARCH("ENABLED",J1816)))</formula>
    </cfRule>
  </conditionalFormatting>
  <conditionalFormatting sqref="J1816:J1819">
    <cfRule type="containsText" dxfId="267" priority="448" operator="containsText" text="DISABLED">
      <formula>NOT(ISERROR(SEARCH("DISABLED",J1816)))</formula>
    </cfRule>
    <cfRule type="containsText" dxfId="266" priority="449" operator="containsText" text="ENABLED">
      <formula>NOT(ISERROR(SEARCH("ENABLED",J1816)))</formula>
    </cfRule>
  </conditionalFormatting>
  <conditionalFormatting sqref="K1816:L1819">
    <cfRule type="containsText" dxfId="265" priority="446" operator="containsText" text="DISABLED">
      <formula>NOT(ISERROR(SEARCH("DISABLED",K1816)))</formula>
    </cfRule>
    <cfRule type="containsText" dxfId="264" priority="447" operator="containsText" text="ENABLED">
      <formula>NOT(ISERROR(SEARCH("ENABLED",K1816)))</formula>
    </cfRule>
  </conditionalFormatting>
  <conditionalFormatting sqref="AA2113:AA2117">
    <cfRule type="notContainsBlanks" dxfId="263" priority="438">
      <formula>LEN(TRIM(AA2113))&gt;0</formula>
    </cfRule>
  </conditionalFormatting>
  <conditionalFormatting sqref="J2113:N2117">
    <cfRule type="containsText" dxfId="262" priority="436" operator="containsText" text="DISABLED">
      <formula>NOT(ISERROR(SEARCH("DISABLED",J2113)))</formula>
    </cfRule>
    <cfRule type="containsText" dxfId="261" priority="437" operator="containsText" text="ENABLED">
      <formula>NOT(ISERROR(SEARCH("ENABLED",J2113)))</formula>
    </cfRule>
  </conditionalFormatting>
  <conditionalFormatting sqref="AA2113:AA2117">
    <cfRule type="notContainsBlanks" dxfId="260" priority="435">
      <formula>LEN(TRIM(AA2113))&gt;0</formula>
    </cfRule>
  </conditionalFormatting>
  <conditionalFormatting sqref="AD2113:AD2117">
    <cfRule type="notContainsText" dxfId="259" priority="434" operator="notContains" text="//">
      <formula>ISERROR(SEARCH("//",AD2113))</formula>
    </cfRule>
  </conditionalFormatting>
  <conditionalFormatting sqref="N1821:N1824">
    <cfRule type="containsText" dxfId="258" priority="432" operator="containsText" text="DISABLED">
      <formula>NOT(ISERROR(SEARCH("DISABLED",N1821)))</formula>
    </cfRule>
    <cfRule type="containsText" dxfId="257" priority="433" operator="containsText" text="ENABLED">
      <formula>NOT(ISERROR(SEARCH("ENABLED",N1821)))</formula>
    </cfRule>
  </conditionalFormatting>
  <conditionalFormatting sqref="AA1821:AA1824">
    <cfRule type="notContainsBlanks" dxfId="256" priority="431">
      <formula>LEN(TRIM(AA1821))&gt;0</formula>
    </cfRule>
  </conditionalFormatting>
  <conditionalFormatting sqref="AD1821:AD1824">
    <cfRule type="notContainsText" dxfId="255" priority="430" operator="notContains" text="//">
      <formula>ISERROR(SEARCH("//",AD1821))</formula>
    </cfRule>
  </conditionalFormatting>
  <conditionalFormatting sqref="J1821:J1824">
    <cfRule type="containsText" dxfId="254" priority="428" operator="containsText" text="DISABLED">
      <formula>NOT(ISERROR(SEARCH("DISABLED",J1821)))</formula>
    </cfRule>
    <cfRule type="containsText" dxfId="253" priority="429" operator="containsText" text="ENABLED">
      <formula>NOT(ISERROR(SEARCH("ENABLED",J1821)))</formula>
    </cfRule>
  </conditionalFormatting>
  <conditionalFormatting sqref="J1821:J1824">
    <cfRule type="containsText" dxfId="252" priority="426" operator="containsText" text="DISABLED">
      <formula>NOT(ISERROR(SEARCH("DISABLED",J1821)))</formula>
    </cfRule>
    <cfRule type="containsText" dxfId="251" priority="427" operator="containsText" text="ENABLED">
      <formula>NOT(ISERROR(SEARCH("ENABLED",J1821)))</formula>
    </cfRule>
  </conditionalFormatting>
  <conditionalFormatting sqref="J1821:J1824">
    <cfRule type="containsText" dxfId="250" priority="424" operator="containsText" text="DISABLED">
      <formula>NOT(ISERROR(SEARCH("DISABLED",J1821)))</formula>
    </cfRule>
    <cfRule type="containsText" dxfId="249" priority="425" operator="containsText" text="ENABLED">
      <formula>NOT(ISERROR(SEARCH("ENABLED",J1821)))</formula>
    </cfRule>
  </conditionalFormatting>
  <conditionalFormatting sqref="K1823:L1824 L1821:L1822">
    <cfRule type="containsText" dxfId="248" priority="422" operator="containsText" text="DISABLED">
      <formula>NOT(ISERROR(SEARCH("DISABLED",K1821)))</formula>
    </cfRule>
    <cfRule type="containsText" dxfId="247" priority="423" operator="containsText" text="ENABLED">
      <formula>NOT(ISERROR(SEARCH("ENABLED",K1821)))</formula>
    </cfRule>
  </conditionalFormatting>
  <conditionalFormatting sqref="AA2112">
    <cfRule type="notContainsBlanks" dxfId="246" priority="421">
      <formula>LEN(TRIM(AA2112))&gt;0</formula>
    </cfRule>
  </conditionalFormatting>
  <conditionalFormatting sqref="K2112:N2112">
    <cfRule type="containsText" dxfId="245" priority="416" operator="containsText" text="DISABLED">
      <formula>NOT(ISERROR(SEARCH("DISABLED",K2112)))</formula>
    </cfRule>
    <cfRule type="containsText" dxfId="244" priority="417" operator="containsText" text="ENABLED">
      <formula>NOT(ISERROR(SEARCH("ENABLED",K2112)))</formula>
    </cfRule>
  </conditionalFormatting>
  <conditionalFormatting sqref="J2112">
    <cfRule type="containsText" dxfId="243" priority="419" operator="containsText" text="DISABLED">
      <formula>NOT(ISERROR(SEARCH("DISABLED",J2112)))</formula>
    </cfRule>
    <cfRule type="containsText" dxfId="242" priority="420" operator="containsText" text="ENABLED">
      <formula>NOT(ISERROR(SEARCH("ENABLED",J2112)))</formula>
    </cfRule>
  </conditionalFormatting>
  <conditionalFormatting sqref="AA2112">
    <cfRule type="notContainsBlanks" dxfId="241" priority="418">
      <formula>LEN(TRIM(AA2112))&gt;0</formula>
    </cfRule>
  </conditionalFormatting>
  <conditionalFormatting sqref="AD2112">
    <cfRule type="notContainsText" dxfId="240" priority="415" operator="notContains" text="//">
      <formula>ISERROR(SEARCH("//",AD2112))</formula>
    </cfRule>
  </conditionalFormatting>
  <conditionalFormatting sqref="AA2110:AA2112">
    <cfRule type="notContainsBlanks" dxfId="239" priority="414">
      <formula>LEN(TRIM(AA2110))&gt;0</formula>
    </cfRule>
  </conditionalFormatting>
  <conditionalFormatting sqref="K2110:N2112">
    <cfRule type="containsText" dxfId="238" priority="409" operator="containsText" text="DISABLED">
      <formula>NOT(ISERROR(SEARCH("DISABLED",K2110)))</formula>
    </cfRule>
    <cfRule type="containsText" dxfId="237" priority="410" operator="containsText" text="ENABLED">
      <formula>NOT(ISERROR(SEARCH("ENABLED",K2110)))</formula>
    </cfRule>
  </conditionalFormatting>
  <conditionalFormatting sqref="J2110:J2112">
    <cfRule type="containsText" dxfId="236" priority="412" operator="containsText" text="DISABLED">
      <formula>NOT(ISERROR(SEARCH("DISABLED",J2110)))</formula>
    </cfRule>
    <cfRule type="containsText" dxfId="235" priority="413" operator="containsText" text="ENABLED">
      <formula>NOT(ISERROR(SEARCH("ENABLED",J2110)))</formula>
    </cfRule>
  </conditionalFormatting>
  <conditionalFormatting sqref="AA2110:AA2112">
    <cfRule type="notContainsBlanks" dxfId="234" priority="411">
      <formula>LEN(TRIM(AA2110))&gt;0</formula>
    </cfRule>
  </conditionalFormatting>
  <conditionalFormatting sqref="AD2110:AD2112">
    <cfRule type="notContainsText" dxfId="233" priority="408" operator="notContains" text="//">
      <formula>ISERROR(SEARCH("//",AD2110))</formula>
    </cfRule>
  </conditionalFormatting>
  <conditionalFormatting sqref="J8:L8 N8">
    <cfRule type="containsText" dxfId="232" priority="392" operator="containsText" text="DISABLED">
      <formula>NOT(ISERROR(SEARCH("DISABLED",J8)))</formula>
    </cfRule>
    <cfRule type="containsText" dxfId="231" priority="393" operator="containsText" text="ENABLED">
      <formula>NOT(ISERROR(SEARCH("ENABLED",J8)))</formula>
    </cfRule>
  </conditionalFormatting>
  <conditionalFormatting sqref="AA8">
    <cfRule type="notContainsBlanks" dxfId="230" priority="391">
      <formula>LEN(TRIM(AA8))&gt;0</formula>
    </cfRule>
  </conditionalFormatting>
  <conditionalFormatting sqref="AD8">
    <cfRule type="notContainsText" dxfId="229" priority="390" operator="notContains" text="//">
      <formula>ISERROR(SEARCH("//",AD8))</formula>
    </cfRule>
  </conditionalFormatting>
  <conditionalFormatting sqref="K75:L75">
    <cfRule type="containsText" dxfId="228" priority="388" operator="containsText" text="DISABLED">
      <formula>NOT(ISERROR(SEARCH("DISABLED",K75)))</formula>
    </cfRule>
    <cfRule type="containsText" dxfId="227" priority="389" operator="containsText" text="ENABLED">
      <formula>NOT(ISERROR(SEARCH("ENABLED",K75)))</formula>
    </cfRule>
  </conditionalFormatting>
  <conditionalFormatting sqref="J75">
    <cfRule type="containsText" dxfId="226" priority="386" operator="containsText" text="DISABLED">
      <formula>NOT(ISERROR(SEARCH("DISABLED",J75)))</formula>
    </cfRule>
    <cfRule type="containsText" dxfId="225" priority="387" operator="containsText" text="ENABLED">
      <formula>NOT(ISERROR(SEARCH("ENABLED",J75)))</formula>
    </cfRule>
  </conditionalFormatting>
  <conditionalFormatting sqref="N1820">
    <cfRule type="containsText" dxfId="224" priority="384" operator="containsText" text="DISABLED">
      <formula>NOT(ISERROR(SEARCH("DISABLED",N1820)))</formula>
    </cfRule>
    <cfRule type="containsText" dxfId="223" priority="385" operator="containsText" text="ENABLED">
      <formula>NOT(ISERROR(SEARCH("ENABLED",N1820)))</formula>
    </cfRule>
  </conditionalFormatting>
  <conditionalFormatting sqref="AA1820">
    <cfRule type="notContainsBlanks" dxfId="222" priority="383">
      <formula>LEN(TRIM(AA1820))&gt;0</formula>
    </cfRule>
  </conditionalFormatting>
  <conditionalFormatting sqref="AD1820">
    <cfRule type="notContainsText" dxfId="221" priority="382" operator="notContains" text="//">
      <formula>ISERROR(SEARCH("//",AD1820))</formula>
    </cfRule>
  </conditionalFormatting>
  <conditionalFormatting sqref="J1820">
    <cfRule type="containsText" dxfId="220" priority="380" operator="containsText" text="DISABLED">
      <formula>NOT(ISERROR(SEARCH("DISABLED",J1820)))</formula>
    </cfRule>
    <cfRule type="containsText" dxfId="219" priority="381" operator="containsText" text="ENABLED">
      <formula>NOT(ISERROR(SEARCH("ENABLED",J1820)))</formula>
    </cfRule>
  </conditionalFormatting>
  <conditionalFormatting sqref="J1820">
    <cfRule type="containsText" dxfId="218" priority="378" operator="containsText" text="DISABLED">
      <formula>NOT(ISERROR(SEARCH("DISABLED",J1820)))</formula>
    </cfRule>
    <cfRule type="containsText" dxfId="217" priority="379" operator="containsText" text="ENABLED">
      <formula>NOT(ISERROR(SEARCH("ENABLED",J1820)))</formula>
    </cfRule>
  </conditionalFormatting>
  <conditionalFormatting sqref="J1820">
    <cfRule type="containsText" dxfId="216" priority="376" operator="containsText" text="DISABLED">
      <formula>NOT(ISERROR(SEARCH("DISABLED",J1820)))</formula>
    </cfRule>
    <cfRule type="containsText" dxfId="215" priority="377" operator="containsText" text="ENABLED">
      <formula>NOT(ISERROR(SEARCH("ENABLED",J1820)))</formula>
    </cfRule>
  </conditionalFormatting>
  <conditionalFormatting sqref="K1820:L1820">
    <cfRule type="containsText" dxfId="214" priority="374" operator="containsText" text="DISABLED">
      <formula>NOT(ISERROR(SEARCH("DISABLED",K1820)))</formula>
    </cfRule>
    <cfRule type="containsText" dxfId="213" priority="375" operator="containsText" text="ENABLED">
      <formula>NOT(ISERROR(SEARCH("ENABLED",K1820)))</formula>
    </cfRule>
  </conditionalFormatting>
  <conditionalFormatting sqref="M1796:M1824 M1780:M1793">
    <cfRule type="containsText" dxfId="212" priority="372" operator="containsText" text="DISABLED">
      <formula>NOT(ISERROR(SEARCH("DISABLED",M1780)))</formula>
    </cfRule>
    <cfRule type="containsText" dxfId="211" priority="373" operator="containsText" text="ENABLED">
      <formula>NOT(ISERROR(SEARCH("ENABLED",M1780)))</formula>
    </cfRule>
  </conditionalFormatting>
  <conditionalFormatting sqref="AC2">
    <cfRule type="notContainsBlanks" dxfId="210" priority="371">
      <formula>LEN(TRIM(AC2))&gt;0</formula>
    </cfRule>
  </conditionalFormatting>
  <conditionalFormatting sqref="K1538">
    <cfRule type="containsText" dxfId="209" priority="369" operator="containsText" text="DISABLED">
      <formula>NOT(ISERROR(SEARCH("DISABLED",K1538)))</formula>
    </cfRule>
    <cfRule type="containsText" dxfId="208" priority="370" operator="containsText" text="ENABLED">
      <formula>NOT(ISERROR(SEARCH("ENABLED",K1538)))</formula>
    </cfRule>
  </conditionalFormatting>
  <conditionalFormatting sqref="K1535">
    <cfRule type="containsText" dxfId="207" priority="367" operator="containsText" text="DISABLED">
      <formula>NOT(ISERROR(SEARCH("DISABLED",K1535)))</formula>
    </cfRule>
    <cfRule type="containsText" dxfId="206" priority="368" operator="containsText" text="ENABLED">
      <formula>NOT(ISERROR(SEARCH("ENABLED",K1535)))</formula>
    </cfRule>
  </conditionalFormatting>
  <conditionalFormatting sqref="J1535">
    <cfRule type="containsText" dxfId="205" priority="365" operator="containsText" text="DISABLED">
      <formula>NOT(ISERROR(SEARCH("DISABLED",J1535)))</formula>
    </cfRule>
    <cfRule type="containsText" dxfId="204" priority="366" operator="containsText" text="ENABLED">
      <formula>NOT(ISERROR(SEARCH("ENABLED",J1535)))</formula>
    </cfRule>
  </conditionalFormatting>
  <conditionalFormatting sqref="N1825:N1833">
    <cfRule type="containsText" dxfId="203" priority="335" operator="containsText" text="DISABLED">
      <formula>NOT(ISERROR(SEARCH("DISABLED",N1825)))</formula>
    </cfRule>
    <cfRule type="containsText" dxfId="202" priority="336" operator="containsText" text="ENABLED">
      <formula>NOT(ISERROR(SEARCH("ENABLED",N1825)))</formula>
    </cfRule>
  </conditionalFormatting>
  <conditionalFormatting sqref="AA1825:AA1833">
    <cfRule type="notContainsBlanks" dxfId="201" priority="334">
      <formula>LEN(TRIM(AA1825))&gt;0</formula>
    </cfRule>
  </conditionalFormatting>
  <conditionalFormatting sqref="AD1825:AD1833">
    <cfRule type="notContainsText" dxfId="200" priority="333" operator="notContains" text="//">
      <formula>ISERROR(SEARCH("//",AD1825))</formula>
    </cfRule>
  </conditionalFormatting>
  <conditionalFormatting sqref="J1825:J1833">
    <cfRule type="containsText" dxfId="199" priority="331" operator="containsText" text="DISABLED">
      <formula>NOT(ISERROR(SEARCH("DISABLED",J1825)))</formula>
    </cfRule>
    <cfRule type="containsText" dxfId="198" priority="332" operator="containsText" text="ENABLED">
      <formula>NOT(ISERROR(SEARCH("ENABLED",J1825)))</formula>
    </cfRule>
  </conditionalFormatting>
  <conditionalFormatting sqref="J1825:J1833">
    <cfRule type="containsText" dxfId="197" priority="329" operator="containsText" text="DISABLED">
      <formula>NOT(ISERROR(SEARCH("DISABLED",J1825)))</formula>
    </cfRule>
    <cfRule type="containsText" dxfId="196" priority="330" operator="containsText" text="ENABLED">
      <formula>NOT(ISERROR(SEARCH("ENABLED",J1825)))</formula>
    </cfRule>
  </conditionalFormatting>
  <conditionalFormatting sqref="J1825:J1833">
    <cfRule type="containsText" dxfId="195" priority="327" operator="containsText" text="DISABLED">
      <formula>NOT(ISERROR(SEARCH("DISABLED",J1825)))</formula>
    </cfRule>
    <cfRule type="containsText" dxfId="194" priority="328" operator="containsText" text="ENABLED">
      <formula>NOT(ISERROR(SEARCH("ENABLED",J1825)))</formula>
    </cfRule>
  </conditionalFormatting>
  <conditionalFormatting sqref="K1825:L1826">
    <cfRule type="containsText" dxfId="193" priority="325" operator="containsText" text="DISABLED">
      <formula>NOT(ISERROR(SEARCH("DISABLED",K1825)))</formula>
    </cfRule>
    <cfRule type="containsText" dxfId="192" priority="326" operator="containsText" text="ENABLED">
      <formula>NOT(ISERROR(SEARCH("ENABLED",K1825)))</formula>
    </cfRule>
  </conditionalFormatting>
  <conditionalFormatting sqref="M1825:M1833">
    <cfRule type="containsText" dxfId="191" priority="323" operator="containsText" text="DISABLED">
      <formula>NOT(ISERROR(SEARCH("DISABLED",M1825)))</formula>
    </cfRule>
    <cfRule type="containsText" dxfId="190" priority="324" operator="containsText" text="ENABLED">
      <formula>NOT(ISERROR(SEARCH("ENABLED",M1825)))</formula>
    </cfRule>
  </conditionalFormatting>
  <conditionalFormatting sqref="K1821">
    <cfRule type="containsText" dxfId="189" priority="321" operator="containsText" text="DISABLED">
      <formula>NOT(ISERROR(SEARCH("DISABLED",K1821)))</formula>
    </cfRule>
    <cfRule type="containsText" dxfId="188" priority="322" operator="containsText" text="ENABLED">
      <formula>NOT(ISERROR(SEARCH("ENABLED",K1821)))</formula>
    </cfRule>
  </conditionalFormatting>
  <conditionalFormatting sqref="K1822">
    <cfRule type="containsText" dxfId="187" priority="319" operator="containsText" text="DISABLED">
      <formula>NOT(ISERROR(SEARCH("DISABLED",K1822)))</formula>
    </cfRule>
    <cfRule type="containsText" dxfId="186" priority="320" operator="containsText" text="ENABLED">
      <formula>NOT(ISERROR(SEARCH("ENABLED",K1822)))</formula>
    </cfRule>
  </conditionalFormatting>
  <conditionalFormatting sqref="J1888:N1888">
    <cfRule type="containsText" dxfId="185" priority="317" operator="containsText" text="DISABLED">
      <formula>NOT(ISERROR(SEARCH("DISABLED",J1888)))</formula>
    </cfRule>
    <cfRule type="containsText" dxfId="184" priority="318" operator="containsText" text="ENABLED">
      <formula>NOT(ISERROR(SEARCH("ENABLED",J1888)))</formula>
    </cfRule>
  </conditionalFormatting>
  <conditionalFormatting sqref="AA1794:AA1795">
    <cfRule type="notContainsBlanks" dxfId="183" priority="300">
      <formula>LEN(TRIM(AA1794))&gt;0</formula>
    </cfRule>
  </conditionalFormatting>
  <conditionalFormatting sqref="L1794:N1795">
    <cfRule type="containsText" dxfId="182" priority="295" operator="containsText" text="DISABLED">
      <formula>NOT(ISERROR(SEARCH("DISABLED",L1794)))</formula>
    </cfRule>
    <cfRule type="containsText" dxfId="181" priority="296" operator="containsText" text="ENABLED">
      <formula>NOT(ISERROR(SEARCH("ENABLED",L1794)))</formula>
    </cfRule>
  </conditionalFormatting>
  <conditionalFormatting sqref="AA1794:AA1795">
    <cfRule type="notContainsBlanks" dxfId="180" priority="297">
      <formula>LEN(TRIM(AA1794))&gt;0</formula>
    </cfRule>
  </conditionalFormatting>
  <conditionalFormatting sqref="AD1794:AD1795">
    <cfRule type="notContainsText" dxfId="179" priority="294" operator="notContains" text="//">
      <formula>ISERROR(SEARCH("//",AD1794))</formula>
    </cfRule>
  </conditionalFormatting>
  <conditionalFormatting sqref="K2060:L2061 N2060:N2061">
    <cfRule type="containsText" dxfId="178" priority="292" operator="containsText" text="DISABLED">
      <formula>NOT(ISERROR(SEARCH("DISABLED",K2060)))</formula>
    </cfRule>
    <cfRule type="containsText" dxfId="177" priority="293" operator="containsText" text="ENABLED">
      <formula>NOT(ISERROR(SEARCH("ENABLED",K2060)))</formula>
    </cfRule>
  </conditionalFormatting>
  <conditionalFormatting sqref="J2060:J2061">
    <cfRule type="containsText" dxfId="176" priority="290" operator="containsText" text="DISABLED">
      <formula>NOT(ISERROR(SEARCH("DISABLED",J2060)))</formula>
    </cfRule>
    <cfRule type="containsText" dxfId="175" priority="291" operator="containsText" text="ENABLED">
      <formula>NOT(ISERROR(SEARCH("ENABLED",J2060)))</formula>
    </cfRule>
  </conditionalFormatting>
  <conditionalFormatting sqref="M2060:M2061">
    <cfRule type="containsText" dxfId="174" priority="288" operator="containsText" text="DISABLED">
      <formula>NOT(ISERROR(SEARCH("DISABLED",M2060)))</formula>
    </cfRule>
    <cfRule type="containsText" dxfId="173" priority="289" operator="containsText" text="ENABLED">
      <formula>NOT(ISERROR(SEARCH("ENABLED",M2060)))</formula>
    </cfRule>
  </conditionalFormatting>
  <conditionalFormatting sqref="K2062:L2063 N2062:N2063">
    <cfRule type="containsText" dxfId="172" priority="286" operator="containsText" text="DISABLED">
      <formula>NOT(ISERROR(SEARCH("DISABLED",K2062)))</formula>
    </cfRule>
    <cfRule type="containsText" dxfId="171" priority="287" operator="containsText" text="ENABLED">
      <formula>NOT(ISERROR(SEARCH("ENABLED",K2062)))</formula>
    </cfRule>
  </conditionalFormatting>
  <conditionalFormatting sqref="J2062:J2063">
    <cfRule type="containsText" dxfId="170" priority="284" operator="containsText" text="DISABLED">
      <formula>NOT(ISERROR(SEARCH("DISABLED",J2062)))</formula>
    </cfRule>
    <cfRule type="containsText" dxfId="169" priority="285" operator="containsText" text="ENABLED">
      <formula>NOT(ISERROR(SEARCH("ENABLED",J2062)))</formula>
    </cfRule>
  </conditionalFormatting>
  <conditionalFormatting sqref="M2062:M2063">
    <cfRule type="containsText" dxfId="168" priority="282" operator="containsText" text="DISABLED">
      <formula>NOT(ISERROR(SEARCH("DISABLED",M2062)))</formula>
    </cfRule>
    <cfRule type="containsText" dxfId="167" priority="283" operator="containsText" text="ENABLED">
      <formula>NOT(ISERROR(SEARCH("ENABLED",M2062)))</formula>
    </cfRule>
  </conditionalFormatting>
  <conditionalFormatting sqref="J876">
    <cfRule type="containsText" dxfId="166" priority="280" operator="containsText" text="DISABLED">
      <formula>NOT(ISERROR(SEARCH("DISABLED",J876)))</formula>
    </cfRule>
    <cfRule type="containsText" dxfId="165" priority="281" operator="containsText" text="ENABLED">
      <formula>NOT(ISERROR(SEARCH("ENABLED",J876)))</formula>
    </cfRule>
  </conditionalFormatting>
  <conditionalFormatting sqref="AA876">
    <cfRule type="notContainsBlanks" dxfId="164" priority="279">
      <formula>LEN(TRIM(AA876))&gt;0</formula>
    </cfRule>
  </conditionalFormatting>
  <conditionalFormatting sqref="K876:L876 N876">
    <cfRule type="containsText" dxfId="163" priority="277" operator="containsText" text="DISABLED">
      <formula>NOT(ISERROR(SEARCH("DISABLED",K876)))</formula>
    </cfRule>
    <cfRule type="containsText" dxfId="162" priority="278" operator="containsText" text="ENABLED">
      <formula>NOT(ISERROR(SEARCH("ENABLED",K876)))</formula>
    </cfRule>
  </conditionalFormatting>
  <conditionalFormatting sqref="J878">
    <cfRule type="containsText" dxfId="161" priority="275" operator="containsText" text="DISABLED">
      <formula>NOT(ISERROR(SEARCH("DISABLED",J878)))</formula>
    </cfRule>
    <cfRule type="containsText" dxfId="160" priority="276" operator="containsText" text="ENABLED">
      <formula>NOT(ISERROR(SEARCH("ENABLED",J878)))</formula>
    </cfRule>
  </conditionalFormatting>
  <conditionalFormatting sqref="AA878">
    <cfRule type="notContainsBlanks" dxfId="159" priority="274">
      <formula>LEN(TRIM(AA878))&gt;0</formula>
    </cfRule>
  </conditionalFormatting>
  <conditionalFormatting sqref="K878:L878 N878">
    <cfRule type="containsText" dxfId="158" priority="272" operator="containsText" text="DISABLED">
      <formula>NOT(ISERROR(SEARCH("DISABLED",K878)))</formula>
    </cfRule>
    <cfRule type="containsText" dxfId="157" priority="273" operator="containsText" text="ENABLED">
      <formula>NOT(ISERROR(SEARCH("ENABLED",K878)))</formula>
    </cfRule>
  </conditionalFormatting>
  <conditionalFormatting sqref="AA2082">
    <cfRule type="notContainsBlanks" dxfId="156" priority="262">
      <formula>LEN(TRIM(AA2082))&gt;0</formula>
    </cfRule>
  </conditionalFormatting>
  <conditionalFormatting sqref="AD2082">
    <cfRule type="notContainsText" dxfId="155" priority="261" operator="notContains" text="//">
      <formula>ISERROR(SEARCH("//",AD2082))</formula>
    </cfRule>
  </conditionalFormatting>
  <conditionalFormatting sqref="K2082:L2082 N2082">
    <cfRule type="containsText" dxfId="154" priority="259" operator="containsText" text="DISABLED">
      <formula>NOT(ISERROR(SEARCH("DISABLED",K2082)))</formula>
    </cfRule>
    <cfRule type="containsText" dxfId="153" priority="260" operator="containsText" text="ENABLED">
      <formula>NOT(ISERROR(SEARCH("ENABLED",K2082)))</formula>
    </cfRule>
  </conditionalFormatting>
  <conditionalFormatting sqref="AA2082">
    <cfRule type="notContainsBlanks" dxfId="152" priority="258">
      <formula>LEN(TRIM(AA2082))&gt;0</formula>
    </cfRule>
  </conditionalFormatting>
  <conditionalFormatting sqref="AD2082">
    <cfRule type="notContainsText" dxfId="151" priority="257" operator="notContains" text="//">
      <formula>ISERROR(SEARCH("//",AD2082))</formula>
    </cfRule>
  </conditionalFormatting>
  <conditionalFormatting sqref="J2082">
    <cfRule type="containsText" dxfId="150" priority="255" operator="containsText" text="DISABLED">
      <formula>NOT(ISERROR(SEARCH("DISABLED",J2082)))</formula>
    </cfRule>
    <cfRule type="containsText" dxfId="149" priority="256" operator="containsText" text="ENABLED">
      <formula>NOT(ISERROR(SEARCH("ENABLED",J2082)))</formula>
    </cfRule>
  </conditionalFormatting>
  <conditionalFormatting sqref="K1827:L1833">
    <cfRule type="containsText" dxfId="148" priority="244" operator="containsText" text="DISABLED">
      <formula>NOT(ISERROR(SEARCH("DISABLED",K1827)))</formula>
    </cfRule>
    <cfRule type="containsText" dxfId="147" priority="245" operator="containsText" text="ENABLED">
      <formula>NOT(ISERROR(SEARCH("ENABLED",K1827)))</formula>
    </cfRule>
  </conditionalFormatting>
  <conditionalFormatting sqref="J1976:N1976">
    <cfRule type="containsText" dxfId="146" priority="224" operator="containsText" text="DISABLED">
      <formula>NOT(ISERROR(SEARCH("DISABLED",J1976)))</formula>
    </cfRule>
    <cfRule type="containsText" dxfId="145" priority="225" operator="containsText" text="ENABLED">
      <formula>NOT(ISERROR(SEARCH("ENABLED",J1976)))</formula>
    </cfRule>
  </conditionalFormatting>
  <conditionalFormatting sqref="M2082">
    <cfRule type="containsText" dxfId="144" priority="221" operator="containsText" text="DISABLED">
      <formula>NOT(ISERROR(SEARCH("DISABLED",M2082)))</formula>
    </cfRule>
    <cfRule type="containsText" dxfId="143" priority="222" operator="containsText" text="ENABLED">
      <formula>NOT(ISERROR(SEARCH("ENABLED",M2082)))</formula>
    </cfRule>
  </conditionalFormatting>
  <conditionalFormatting sqref="M2084">
    <cfRule type="containsText" dxfId="142" priority="219" operator="containsText" text="DISABLED">
      <formula>NOT(ISERROR(SEARCH("DISABLED",M2084)))</formula>
    </cfRule>
    <cfRule type="containsText" dxfId="141" priority="220" operator="containsText" text="ENABLED">
      <formula>NOT(ISERROR(SEARCH("ENABLED",M2084)))</formula>
    </cfRule>
  </conditionalFormatting>
  <conditionalFormatting sqref="M2086">
    <cfRule type="containsText" dxfId="140" priority="217" operator="containsText" text="DISABLED">
      <formula>NOT(ISERROR(SEARCH("DISABLED",M2086)))</formula>
    </cfRule>
    <cfRule type="containsText" dxfId="139" priority="218" operator="containsText" text="ENABLED">
      <formula>NOT(ISERROR(SEARCH("ENABLED",M2086)))</formula>
    </cfRule>
  </conditionalFormatting>
  <conditionalFormatting sqref="J1166:J1198">
    <cfRule type="containsText" dxfId="138" priority="215" operator="containsText" text="DISABLED">
      <formula>NOT(ISERROR(SEARCH("DISABLED",J1166)))</formula>
    </cfRule>
    <cfRule type="containsText" dxfId="137" priority="216" operator="containsText" text="ENABLED">
      <formula>NOT(ISERROR(SEARCH("ENABLED",J1166)))</formula>
    </cfRule>
  </conditionalFormatting>
  <conditionalFormatting sqref="AA1166:AA1198">
    <cfRule type="notContainsBlanks" dxfId="136" priority="214">
      <formula>LEN(TRIM(AA1166))&gt;0</formula>
    </cfRule>
  </conditionalFormatting>
  <conditionalFormatting sqref="K1166:L1198 N1166:N1198">
    <cfRule type="containsText" dxfId="135" priority="212" operator="containsText" text="DISABLED">
      <formula>NOT(ISERROR(SEARCH("DISABLED",K1166)))</formula>
    </cfRule>
    <cfRule type="containsText" dxfId="134" priority="213" operator="containsText" text="ENABLED">
      <formula>NOT(ISERROR(SEARCH("ENABLED",K1166)))</formula>
    </cfRule>
  </conditionalFormatting>
  <conditionalFormatting sqref="K1794:K1795">
    <cfRule type="containsText" dxfId="133" priority="210" operator="containsText" text="DISABLED">
      <formula>NOT(ISERROR(SEARCH("DISABLED",K1794)))</formula>
    </cfRule>
    <cfRule type="containsText" dxfId="132" priority="211" operator="containsText" text="ENABLED">
      <formula>NOT(ISERROR(SEARCH("ENABLED",K1794)))</formula>
    </cfRule>
  </conditionalFormatting>
  <conditionalFormatting sqref="J1953:N1953">
    <cfRule type="containsText" dxfId="131" priority="208" operator="containsText" text="DISABLED">
      <formula>NOT(ISERROR(SEARCH("DISABLED",J1953)))</formula>
    </cfRule>
    <cfRule type="containsText" dxfId="130" priority="209" operator="containsText" text="ENABLED">
      <formula>NOT(ISERROR(SEARCH("ENABLED",J1953)))</formula>
    </cfRule>
  </conditionalFormatting>
  <conditionalFormatting sqref="J1954:N1954">
    <cfRule type="containsText" dxfId="129" priority="197" operator="containsText" text="DISABLED">
      <formula>NOT(ISERROR(SEARCH("DISABLED",J1954)))</formula>
    </cfRule>
    <cfRule type="containsText" dxfId="128" priority="198" operator="containsText" text="ENABLED">
      <formula>NOT(ISERROR(SEARCH("ENABLED",J1954)))</formula>
    </cfRule>
  </conditionalFormatting>
  <conditionalFormatting sqref="J1908:N1908">
    <cfRule type="containsText" dxfId="127" priority="177" operator="containsText" text="DISABLED">
      <formula>NOT(ISERROR(SEARCH("DISABLED",J1908)))</formula>
    </cfRule>
    <cfRule type="containsText" dxfId="126" priority="178" operator="containsText" text="ENABLED">
      <formula>NOT(ISERROR(SEARCH("ENABLED",J1908)))</formula>
    </cfRule>
  </conditionalFormatting>
  <conditionalFormatting sqref="K1932:N1932">
    <cfRule type="containsText" dxfId="125" priority="175" operator="containsText" text="DISABLED">
      <formula>NOT(ISERROR(SEARCH("DISABLED",K1932)))</formula>
    </cfRule>
    <cfRule type="containsText" dxfId="124" priority="176" operator="containsText" text="ENABLED">
      <formula>NOT(ISERROR(SEARCH("ENABLED",K1932)))</formula>
    </cfRule>
  </conditionalFormatting>
  <conditionalFormatting sqref="K1834 N1834">
    <cfRule type="containsText" dxfId="123" priority="173" operator="containsText" text="DISABLED">
      <formula>NOT(ISERROR(SEARCH("DISABLED",K1834)))</formula>
    </cfRule>
    <cfRule type="containsText" dxfId="122" priority="174" operator="containsText" text="ENABLED">
      <formula>NOT(ISERROR(SEARCH("ENABLED",K1834)))</formula>
    </cfRule>
  </conditionalFormatting>
  <conditionalFormatting sqref="AA1834">
    <cfRule type="notContainsBlanks" dxfId="121" priority="172">
      <formula>LEN(TRIM(AA1834))&gt;0</formula>
    </cfRule>
  </conditionalFormatting>
  <conditionalFormatting sqref="AD1834">
    <cfRule type="notContainsText" dxfId="120" priority="171" operator="notContains" text="//">
      <formula>ISERROR(SEARCH("//",AD1834))</formula>
    </cfRule>
  </conditionalFormatting>
  <conditionalFormatting sqref="J1834">
    <cfRule type="containsText" dxfId="119" priority="169" operator="containsText" text="DISABLED">
      <formula>NOT(ISERROR(SEARCH("DISABLED",J1834)))</formula>
    </cfRule>
    <cfRule type="containsText" dxfId="118" priority="170" operator="containsText" text="ENABLED">
      <formula>NOT(ISERROR(SEARCH("ENABLED",J1834)))</formula>
    </cfRule>
  </conditionalFormatting>
  <conditionalFormatting sqref="M1834">
    <cfRule type="containsText" dxfId="117" priority="167" operator="containsText" text="DISABLED">
      <formula>NOT(ISERROR(SEARCH("DISABLED",M1834)))</formula>
    </cfRule>
    <cfRule type="containsText" dxfId="116" priority="168" operator="containsText" text="ENABLED">
      <formula>NOT(ISERROR(SEARCH("ENABLED",M1834)))</formula>
    </cfRule>
  </conditionalFormatting>
  <conditionalFormatting sqref="L1834">
    <cfRule type="containsText" dxfId="115" priority="165" operator="containsText" text="DISABLED">
      <formula>NOT(ISERROR(SEARCH("DISABLED",L1834)))</formula>
    </cfRule>
    <cfRule type="containsText" dxfId="114" priority="166" operator="containsText" text="ENABLED">
      <formula>NOT(ISERROR(SEARCH("ENABLED",L1834)))</formula>
    </cfRule>
  </conditionalFormatting>
  <conditionalFormatting sqref="AA1779">
    <cfRule type="notContainsBlanks" dxfId="113" priority="164">
      <formula>LEN(TRIM(AA1779))&gt;0</formula>
    </cfRule>
  </conditionalFormatting>
  <conditionalFormatting sqref="L1779:N1779">
    <cfRule type="containsText" dxfId="112" priority="161" operator="containsText" text="DISABLED">
      <formula>NOT(ISERROR(SEARCH("DISABLED",L1779)))</formula>
    </cfRule>
    <cfRule type="containsText" dxfId="111" priority="162" operator="containsText" text="ENABLED">
      <formula>NOT(ISERROR(SEARCH("ENABLED",L1779)))</formula>
    </cfRule>
  </conditionalFormatting>
  <conditionalFormatting sqref="AA1779">
    <cfRule type="notContainsBlanks" dxfId="110" priority="163">
      <formula>LEN(TRIM(AA1779))&gt;0</formula>
    </cfRule>
  </conditionalFormatting>
  <conditionalFormatting sqref="AD1779">
    <cfRule type="notContainsText" dxfId="109" priority="160" operator="notContains" text="//">
      <formula>ISERROR(SEARCH("//",AD1779))</formula>
    </cfRule>
  </conditionalFormatting>
  <conditionalFormatting sqref="K1779">
    <cfRule type="containsText" dxfId="108" priority="158" operator="containsText" text="DISABLED">
      <formula>NOT(ISERROR(SEARCH("DISABLED",K1779)))</formula>
    </cfRule>
    <cfRule type="containsText" dxfId="107" priority="159" operator="containsText" text="ENABLED">
      <formula>NOT(ISERROR(SEARCH("ENABLED",K1779)))</formula>
    </cfRule>
  </conditionalFormatting>
  <conditionalFormatting sqref="J2029:J2032">
    <cfRule type="containsText" dxfId="106" priority="149" operator="containsText" text="DISABLED">
      <formula>NOT(ISERROR(SEARCH("DISABLED",J2029)))</formula>
    </cfRule>
    <cfRule type="containsText" dxfId="105" priority="150" operator="containsText" text="ENABLED">
      <formula>NOT(ISERROR(SEARCH("ENABLED",J2029)))</formula>
    </cfRule>
  </conditionalFormatting>
  <conditionalFormatting sqref="AA2029">
    <cfRule type="notContainsBlanks" dxfId="104" priority="148">
      <formula>LEN(TRIM(AA2029))&gt;0</formula>
    </cfRule>
  </conditionalFormatting>
  <conditionalFormatting sqref="K2029:N2029">
    <cfRule type="containsText" dxfId="103" priority="146" operator="containsText" text="DISABLED">
      <formula>NOT(ISERROR(SEARCH("DISABLED",K2029)))</formula>
    </cfRule>
    <cfRule type="containsText" dxfId="102" priority="147" operator="containsText" text="ENABLED">
      <formula>NOT(ISERROR(SEARCH("ENABLED",K2029)))</formula>
    </cfRule>
  </conditionalFormatting>
  <conditionalFormatting sqref="AA2030:AA2032">
    <cfRule type="notContainsBlanks" dxfId="101" priority="134">
      <formula>LEN(TRIM(AA2030))&gt;0</formula>
    </cfRule>
  </conditionalFormatting>
  <conditionalFormatting sqref="N2030:N2032">
    <cfRule type="containsText" dxfId="100" priority="132" operator="containsText" text="DISABLED">
      <formula>NOT(ISERROR(SEARCH("DISABLED",N2030)))</formula>
    </cfRule>
    <cfRule type="containsText" dxfId="99" priority="133" operator="containsText" text="ENABLED">
      <formula>NOT(ISERROR(SEARCH("ENABLED",N2030)))</formula>
    </cfRule>
  </conditionalFormatting>
  <conditionalFormatting sqref="K2030:M2031">
    <cfRule type="containsText" dxfId="98" priority="130" operator="containsText" text="DISABLED">
      <formula>NOT(ISERROR(SEARCH("DISABLED",K2030)))</formula>
    </cfRule>
    <cfRule type="containsText" dxfId="97" priority="131" operator="containsText" text="ENABLED">
      <formula>NOT(ISERROR(SEARCH("ENABLED",K2030)))</formula>
    </cfRule>
  </conditionalFormatting>
  <conditionalFormatting sqref="K2032:M2032">
    <cfRule type="containsText" dxfId="96" priority="128" operator="containsText" text="DISABLED">
      <formula>NOT(ISERROR(SEARCH("DISABLED",K2032)))</formula>
    </cfRule>
    <cfRule type="containsText" dxfId="95" priority="129" operator="containsText" text="ENABLED">
      <formula>NOT(ISERROR(SEARCH("ENABLED",K2032)))</formula>
    </cfRule>
  </conditionalFormatting>
  <conditionalFormatting sqref="J2052">
    <cfRule type="containsText" dxfId="94" priority="126" operator="containsText" text="DISABLED">
      <formula>NOT(ISERROR(SEARCH("DISABLED",J2052)))</formula>
    </cfRule>
    <cfRule type="containsText" dxfId="93" priority="127" operator="containsText" text="ENABLED">
      <formula>NOT(ISERROR(SEARCH("ENABLED",J2052)))</formula>
    </cfRule>
  </conditionalFormatting>
  <conditionalFormatting sqref="AA2052">
    <cfRule type="notContainsBlanks" dxfId="92" priority="125">
      <formula>LEN(TRIM(AA2052))&gt;0</formula>
    </cfRule>
  </conditionalFormatting>
  <conditionalFormatting sqref="K2052:N2052">
    <cfRule type="containsText" dxfId="91" priority="123" operator="containsText" text="DISABLED">
      <formula>NOT(ISERROR(SEARCH("DISABLED",K2052)))</formula>
    </cfRule>
    <cfRule type="containsText" dxfId="90" priority="124" operator="containsText" text="ENABLED">
      <formula>NOT(ISERROR(SEARCH("ENABLED",K2052)))</formula>
    </cfRule>
  </conditionalFormatting>
  <conditionalFormatting sqref="J682">
    <cfRule type="containsText" dxfId="89" priority="121" operator="containsText" text="DISABLED">
      <formula>NOT(ISERROR(SEARCH("DISABLED",J682)))</formula>
    </cfRule>
    <cfRule type="containsText" dxfId="88" priority="122" operator="containsText" text="ENABLED">
      <formula>NOT(ISERROR(SEARCH("ENABLED",J682)))</formula>
    </cfRule>
  </conditionalFormatting>
  <conditionalFormatting sqref="AA682">
    <cfRule type="notContainsBlanks" dxfId="87" priority="120">
      <formula>LEN(TRIM(AA682))&gt;0</formula>
    </cfRule>
  </conditionalFormatting>
  <conditionalFormatting sqref="K682:L682 N682">
    <cfRule type="containsText" dxfId="86" priority="118" operator="containsText" text="DISABLED">
      <formula>NOT(ISERROR(SEARCH("DISABLED",K682)))</formula>
    </cfRule>
    <cfRule type="containsText" dxfId="85" priority="119" operator="containsText" text="ENABLED">
      <formula>NOT(ISERROR(SEARCH("ENABLED",K682)))</formula>
    </cfRule>
  </conditionalFormatting>
  <conditionalFormatting sqref="J681">
    <cfRule type="containsText" dxfId="84" priority="116" operator="containsText" text="DISABLED">
      <formula>NOT(ISERROR(SEARCH("DISABLED",J681)))</formula>
    </cfRule>
    <cfRule type="containsText" dxfId="83" priority="117" operator="containsText" text="ENABLED">
      <formula>NOT(ISERROR(SEARCH("ENABLED",J681)))</formula>
    </cfRule>
  </conditionalFormatting>
  <conditionalFormatting sqref="AA681">
    <cfRule type="notContainsBlanks" dxfId="82" priority="115">
      <formula>LEN(TRIM(AA681))&gt;0</formula>
    </cfRule>
  </conditionalFormatting>
  <conditionalFormatting sqref="K681:L681 N681">
    <cfRule type="containsText" dxfId="81" priority="113" operator="containsText" text="DISABLED">
      <formula>NOT(ISERROR(SEARCH("DISABLED",K681)))</formula>
    </cfRule>
    <cfRule type="containsText" dxfId="80" priority="114" operator="containsText" text="ENABLED">
      <formula>NOT(ISERROR(SEARCH("ENABLED",K681)))</formula>
    </cfRule>
  </conditionalFormatting>
  <conditionalFormatting sqref="J2002:N2002">
    <cfRule type="containsText" dxfId="79" priority="111" operator="containsText" text="DISABLED">
      <formula>NOT(ISERROR(SEARCH("DISABLED",J2002)))</formula>
    </cfRule>
    <cfRule type="containsText" dxfId="78" priority="112" operator="containsText" text="ENABLED">
      <formula>NOT(ISERROR(SEARCH("ENABLED",J2002)))</formula>
    </cfRule>
  </conditionalFormatting>
  <conditionalFormatting sqref="J2064">
    <cfRule type="containsText" dxfId="77" priority="109" operator="containsText" text="DISABLED">
      <formula>NOT(ISERROR(SEARCH("DISABLED",J2064)))</formula>
    </cfRule>
    <cfRule type="containsText" dxfId="76" priority="110" operator="containsText" text="ENABLED">
      <formula>NOT(ISERROR(SEARCH("ENABLED",J2064)))</formula>
    </cfRule>
  </conditionalFormatting>
  <conditionalFormatting sqref="AA2064">
    <cfRule type="notContainsBlanks" dxfId="75" priority="108">
      <formula>LEN(TRIM(AA2064))&gt;0</formula>
    </cfRule>
  </conditionalFormatting>
  <conditionalFormatting sqref="K2064:N2064">
    <cfRule type="containsText" dxfId="74" priority="106" operator="containsText" text="DISABLED">
      <formula>NOT(ISERROR(SEARCH("DISABLED",K2064)))</formula>
    </cfRule>
    <cfRule type="containsText" dxfId="73" priority="107" operator="containsText" text="ENABLED">
      <formula>NOT(ISERROR(SEARCH("ENABLED",K2064)))</formula>
    </cfRule>
  </conditionalFormatting>
  <conditionalFormatting sqref="AA1904">
    <cfRule type="notContainsBlanks" dxfId="72" priority="100">
      <formula>LEN(TRIM(AA1904))&gt;0</formula>
    </cfRule>
  </conditionalFormatting>
  <conditionalFormatting sqref="J1904">
    <cfRule type="containsText" dxfId="71" priority="98" operator="containsText" text="DISABLED">
      <formula>NOT(ISERROR(SEARCH("DISABLED",J1904)))</formula>
    </cfRule>
    <cfRule type="containsText" dxfId="70" priority="99" operator="containsText" text="ENABLED">
      <formula>NOT(ISERROR(SEARCH("ENABLED",J1904)))</formula>
    </cfRule>
  </conditionalFormatting>
  <conditionalFormatting sqref="AA1904">
    <cfRule type="notContainsBlanks" dxfId="69" priority="97">
      <formula>LEN(TRIM(AA1904))&gt;0</formula>
    </cfRule>
  </conditionalFormatting>
  <conditionalFormatting sqref="K1904:L1904 N1904">
    <cfRule type="containsText" dxfId="68" priority="95" operator="containsText" text="DISABLED">
      <formula>NOT(ISERROR(SEARCH("DISABLED",K1904)))</formula>
    </cfRule>
    <cfRule type="containsText" dxfId="67" priority="96" operator="containsText" text="ENABLED">
      <formula>NOT(ISERROR(SEARCH("ENABLED",K1904)))</formula>
    </cfRule>
  </conditionalFormatting>
  <conditionalFormatting sqref="AD1904">
    <cfRule type="notContainsText" dxfId="66" priority="94" operator="notContains" text="//">
      <formula>ISERROR(SEARCH("//",AD1904))</formula>
    </cfRule>
  </conditionalFormatting>
  <conditionalFormatting sqref="M1904">
    <cfRule type="containsText" dxfId="65" priority="92" operator="containsText" text="DISABLED">
      <formula>NOT(ISERROR(SEARCH("DISABLED",M1904)))</formula>
    </cfRule>
    <cfRule type="containsText" dxfId="64" priority="93" operator="containsText" text="ENABLED">
      <formula>NOT(ISERROR(SEARCH("ENABLED",M1904)))</formula>
    </cfRule>
  </conditionalFormatting>
  <conditionalFormatting sqref="K1906:N1906">
    <cfRule type="containsText" dxfId="63" priority="72" operator="containsText" text="DISABLED">
      <formula>NOT(ISERROR(SEARCH("DISABLED",K1906)))</formula>
    </cfRule>
    <cfRule type="containsText" dxfId="62" priority="73" operator="containsText" text="ENABLED">
      <formula>NOT(ISERROR(SEARCH("ENABLED",K1906)))</formula>
    </cfRule>
  </conditionalFormatting>
  <conditionalFormatting sqref="J1906">
    <cfRule type="containsText" dxfId="61" priority="70" operator="containsText" text="DISABLED">
      <formula>NOT(ISERROR(SEARCH("DISABLED",J1906)))</formula>
    </cfRule>
    <cfRule type="containsText" dxfId="60" priority="71" operator="containsText" text="ENABLED">
      <formula>NOT(ISERROR(SEARCH("ENABLED",J1906)))</formula>
    </cfRule>
  </conditionalFormatting>
  <conditionalFormatting sqref="K1907:N1907">
    <cfRule type="containsText" dxfId="59" priority="68" operator="containsText" text="DISABLED">
      <formula>NOT(ISERROR(SEARCH("DISABLED",K1907)))</formula>
    </cfRule>
    <cfRule type="containsText" dxfId="58" priority="69" operator="containsText" text="ENABLED">
      <formula>NOT(ISERROR(SEARCH("ENABLED",K1907)))</formula>
    </cfRule>
  </conditionalFormatting>
  <conditionalFormatting sqref="J1907">
    <cfRule type="containsText" dxfId="57" priority="66" operator="containsText" text="DISABLED">
      <formula>NOT(ISERROR(SEARCH("DISABLED",J1907)))</formula>
    </cfRule>
    <cfRule type="containsText" dxfId="56" priority="67" operator="containsText" text="ENABLED">
      <formula>NOT(ISERROR(SEARCH("ENABLED",J1907)))</formula>
    </cfRule>
  </conditionalFormatting>
  <conditionalFormatting sqref="AA1534">
    <cfRule type="notContainsBlanks" dxfId="55" priority="65">
      <formula>LEN(TRIM(AA1534))&gt;0</formula>
    </cfRule>
  </conditionalFormatting>
  <conditionalFormatting sqref="L1534:N1534">
    <cfRule type="containsText" dxfId="54" priority="62" operator="containsText" text="DISABLED">
      <formula>NOT(ISERROR(SEARCH("DISABLED",L1534)))</formula>
    </cfRule>
    <cfRule type="containsText" dxfId="53" priority="63" operator="containsText" text="ENABLED">
      <formula>NOT(ISERROR(SEARCH("ENABLED",L1534)))</formula>
    </cfRule>
  </conditionalFormatting>
  <conditionalFormatting sqref="AA1534">
    <cfRule type="notContainsBlanks" dxfId="52" priority="64">
      <formula>LEN(TRIM(AA1534))&gt;0</formula>
    </cfRule>
  </conditionalFormatting>
  <conditionalFormatting sqref="AD1534">
    <cfRule type="notContainsText" dxfId="51" priority="61" operator="notContains" text="//">
      <formula>ISERROR(SEARCH("//",AD1534))</formula>
    </cfRule>
  </conditionalFormatting>
  <conditionalFormatting sqref="K1534">
    <cfRule type="containsText" dxfId="50" priority="59" operator="containsText" text="DISABLED">
      <formula>NOT(ISERROR(SEARCH("DISABLED",K1534)))</formula>
    </cfRule>
    <cfRule type="containsText" dxfId="49" priority="60" operator="containsText" text="ENABLED">
      <formula>NOT(ISERROR(SEARCH("ENABLED",K1534)))</formula>
    </cfRule>
  </conditionalFormatting>
  <conditionalFormatting sqref="K1938:N1938">
    <cfRule type="containsText" dxfId="48" priority="57" operator="containsText" text="DISABLED">
      <formula>NOT(ISERROR(SEARCH("DISABLED",K1938)))</formula>
    </cfRule>
    <cfRule type="containsText" dxfId="47" priority="58" operator="containsText" text="ENABLED">
      <formula>NOT(ISERROR(SEARCH("ENABLED",K1938)))</formula>
    </cfRule>
  </conditionalFormatting>
  <conditionalFormatting sqref="J2065:J2067">
    <cfRule type="containsText" dxfId="46" priority="55" operator="containsText" text="DISABLED">
      <formula>NOT(ISERROR(SEARCH("DISABLED",J2065)))</formula>
    </cfRule>
    <cfRule type="containsText" dxfId="45" priority="56" operator="containsText" text="ENABLED">
      <formula>NOT(ISERROR(SEARCH("ENABLED",J2065)))</formula>
    </cfRule>
  </conditionalFormatting>
  <conditionalFormatting sqref="K2065:N2067">
    <cfRule type="containsText" dxfId="44" priority="53" operator="containsText" text="DISABLED">
      <formula>NOT(ISERROR(SEARCH("DISABLED",K2065)))</formula>
    </cfRule>
    <cfRule type="containsText" dxfId="43" priority="54" operator="containsText" text="ENABLED">
      <formula>NOT(ISERROR(SEARCH("ENABLED",K2065)))</formula>
    </cfRule>
  </conditionalFormatting>
  <conditionalFormatting sqref="K1939:N1939">
    <cfRule type="containsText" dxfId="42" priority="42" operator="containsText" text="DISABLED">
      <formula>NOT(ISERROR(SEARCH("DISABLED",K1939)))</formula>
    </cfRule>
    <cfRule type="containsText" dxfId="41" priority="43" operator="containsText" text="ENABLED">
      <formula>NOT(ISERROR(SEARCH("ENABLED",K1939)))</formula>
    </cfRule>
  </conditionalFormatting>
  <conditionalFormatting sqref="AA2105:AA2109">
    <cfRule type="notContainsBlanks" dxfId="40" priority="41">
      <formula>LEN(TRIM(AA2105))&gt;0</formula>
    </cfRule>
  </conditionalFormatting>
  <conditionalFormatting sqref="AD2105:AD2109">
    <cfRule type="notContainsText" dxfId="39" priority="40" operator="notContains" text="//">
      <formula>ISERROR(SEARCH("//",AD2105))</formula>
    </cfRule>
  </conditionalFormatting>
  <conditionalFormatting sqref="K2105:L2109 N2105:N2109">
    <cfRule type="containsText" dxfId="38" priority="38" operator="containsText" text="DISABLED">
      <formula>NOT(ISERROR(SEARCH("DISABLED",K2105)))</formula>
    </cfRule>
    <cfRule type="containsText" dxfId="37" priority="39" operator="containsText" text="ENABLED">
      <formula>NOT(ISERROR(SEARCH("ENABLED",K2105)))</formula>
    </cfRule>
  </conditionalFormatting>
  <conditionalFormatting sqref="AA2105:AA2109">
    <cfRule type="notContainsBlanks" dxfId="36" priority="37">
      <formula>LEN(TRIM(AA2105))&gt;0</formula>
    </cfRule>
  </conditionalFormatting>
  <conditionalFormatting sqref="AD2105:AD2109">
    <cfRule type="notContainsText" dxfId="35" priority="36" operator="notContains" text="//">
      <formula>ISERROR(SEARCH("//",AD2105))</formula>
    </cfRule>
  </conditionalFormatting>
  <conditionalFormatting sqref="J2105:J2109">
    <cfRule type="containsText" dxfId="34" priority="34" operator="containsText" text="DISABLED">
      <formula>NOT(ISERROR(SEARCH("DISABLED",J2105)))</formula>
    </cfRule>
    <cfRule type="containsText" dxfId="33" priority="35" operator="containsText" text="ENABLED">
      <formula>NOT(ISERROR(SEARCH("ENABLED",J2105)))</formula>
    </cfRule>
  </conditionalFormatting>
  <conditionalFormatting sqref="M2105:M2109">
    <cfRule type="containsText" dxfId="32" priority="32" operator="containsText" text="DISABLED">
      <formula>NOT(ISERROR(SEARCH("DISABLED",M2105)))</formula>
    </cfRule>
    <cfRule type="containsText" dxfId="31" priority="33" operator="containsText" text="ENABLED">
      <formula>NOT(ISERROR(SEARCH("ENABLED",M2105)))</formula>
    </cfRule>
  </conditionalFormatting>
  <conditionalFormatting sqref="K1941:N1941">
    <cfRule type="containsText" dxfId="30" priority="30" operator="containsText" text="DISABLED">
      <formula>NOT(ISERROR(SEARCH("DISABLED",K1941)))</formula>
    </cfRule>
    <cfRule type="containsText" dxfId="29" priority="31" operator="containsText" text="ENABLED">
      <formula>NOT(ISERROR(SEARCH("ENABLED",K1941)))</formula>
    </cfRule>
  </conditionalFormatting>
  <conditionalFormatting sqref="AA2118:AA2123">
    <cfRule type="notContainsBlanks" dxfId="28" priority="22">
      <formula>LEN(TRIM(AA2118))&gt;0</formula>
    </cfRule>
  </conditionalFormatting>
  <conditionalFormatting sqref="AD2118:AD2123">
    <cfRule type="notContainsText" dxfId="27" priority="21" operator="notContains" text="//">
      <formula>ISERROR(SEARCH("//",AD2118))</formula>
    </cfRule>
  </conditionalFormatting>
  <conditionalFormatting sqref="K2118:L2123 N2118:N2123">
    <cfRule type="containsText" dxfId="26" priority="19" operator="containsText" text="DISABLED">
      <formula>NOT(ISERROR(SEARCH("DISABLED",K2118)))</formula>
    </cfRule>
    <cfRule type="containsText" dxfId="25" priority="20" operator="containsText" text="ENABLED">
      <formula>NOT(ISERROR(SEARCH("ENABLED",K2118)))</formula>
    </cfRule>
  </conditionalFormatting>
  <conditionalFormatting sqref="J2118:J2123">
    <cfRule type="containsText" dxfId="24" priority="17" operator="containsText" text="DISABLED">
      <formula>NOT(ISERROR(SEARCH("DISABLED",J2118)))</formula>
    </cfRule>
    <cfRule type="containsText" dxfId="23" priority="18" operator="containsText" text="ENABLED">
      <formula>NOT(ISERROR(SEARCH("ENABLED",J2118)))</formula>
    </cfRule>
  </conditionalFormatting>
  <conditionalFormatting sqref="M2118:M2123">
    <cfRule type="containsText" dxfId="22" priority="15" operator="containsText" text="DISABLED">
      <formula>NOT(ISERROR(SEARCH("DISABLED",M2118)))</formula>
    </cfRule>
    <cfRule type="containsText" dxfId="21" priority="16" operator="containsText" text="ENABLED">
      <formula>NOT(ISERROR(SEARCH("ENABLED",M2118)))</formula>
    </cfRule>
  </conditionalFormatting>
  <conditionalFormatting sqref="AA2080:AA2081">
    <cfRule type="notContainsBlanks" dxfId="20" priority="14">
      <formula>LEN(TRIM(AA2080))&gt;0</formula>
    </cfRule>
  </conditionalFormatting>
  <conditionalFormatting sqref="K2080:N2081">
    <cfRule type="containsText" dxfId="19" priority="12" operator="containsText" text="DISABLED">
      <formula>NOT(ISERROR(SEARCH("DISABLED",K2080)))</formula>
    </cfRule>
    <cfRule type="containsText" dxfId="18" priority="13" operator="containsText" text="ENABLED">
      <formula>NOT(ISERROR(SEARCH("ENABLED",K2080)))</formula>
    </cfRule>
  </conditionalFormatting>
  <conditionalFormatting sqref="J2080:J2081">
    <cfRule type="containsText" dxfId="17" priority="10" operator="containsText" text="DISABLED">
      <formula>NOT(ISERROR(SEARCH("DISABLED",J2080)))</formula>
    </cfRule>
    <cfRule type="containsText" dxfId="16" priority="11" operator="containsText" text="ENABLED">
      <formula>NOT(ISERROR(SEARCH("ENABLED",J2080)))</formula>
    </cfRule>
  </conditionalFormatting>
  <conditionalFormatting sqref="M2124:M2125">
    <cfRule type="containsText" dxfId="15" priority="8" operator="containsText" text="DISABLED">
      <formula>NOT(ISERROR(SEARCH("DISABLED",M2124)))</formula>
    </cfRule>
    <cfRule type="containsText" dxfId="14" priority="9" operator="containsText" text="ENABLED">
      <formula>NOT(ISERROR(SEARCH("ENABLED",M2124)))</formula>
    </cfRule>
  </conditionalFormatting>
  <conditionalFormatting sqref="AA2124:AA2125">
    <cfRule type="notContainsBlanks" dxfId="13" priority="7">
      <formula>LEN(TRIM(AA2124))&gt;0</formula>
    </cfRule>
  </conditionalFormatting>
  <conditionalFormatting sqref="J2124:J2125">
    <cfRule type="containsText" dxfId="12" priority="5" operator="containsText" text="DISABLED">
      <formula>NOT(ISERROR(SEARCH("DISABLED",J2124)))</formula>
    </cfRule>
    <cfRule type="containsText" dxfId="11" priority="6" operator="containsText" text="ENABLED">
      <formula>NOT(ISERROR(SEARCH("ENABLED",J2124)))</formula>
    </cfRule>
  </conditionalFormatting>
  <conditionalFormatting sqref="AA2124:AA2125">
    <cfRule type="notContainsBlanks" dxfId="10" priority="4">
      <formula>LEN(TRIM(AA2124))&gt;0</formula>
    </cfRule>
  </conditionalFormatting>
  <conditionalFormatting sqref="K2124:L2125 N2124:N2125">
    <cfRule type="containsText" dxfId="9" priority="2" operator="containsText" text="DISABLED">
      <formula>NOT(ISERROR(SEARCH("DISABLED",K2124)))</formula>
    </cfRule>
    <cfRule type="containsText" dxfId="8" priority="3" operator="containsText" text="ENABLED">
      <formula>NOT(ISERROR(SEARCH("ENABLED",K2124)))</formula>
    </cfRule>
  </conditionalFormatting>
  <conditionalFormatting sqref="AD2124:AD2125">
    <cfRule type="notContainsText" dxfId="7" priority="1" operator="notContains" text="//">
      <formula>ISERROR(SEARCH("//",AD2124))</formula>
    </cfRule>
  </conditionalFormatting>
  <conditionalFormatting sqref="B1:B1048576">
    <cfRule type="cellIs" dxfId="6" priority="3842" operator="greaterThanOrEqual">
      <formula>$B$1838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"MEDIAN",                                      "MEDIAN",                                   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"Q" STD_SUB_1,                                 "Q" STD_SUB_1,          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"Q" STD_SUB_3,                                 "Q" STD_SUB_3,          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"MAD",                                         "MAD",                            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"IQR",                                         "IQR",                            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STD_SIGMA "RANGE",                             STD_SIGMA "RANGE",                            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 t="str">
        <f>IF(
ISNUMBER(INDEX(SOURCE!B:B,MATCH(A2125,SOURCE!B:B,0)+1)),
  VALUE(INDEX(SOURCE!B:B,MATCH(A2125,SOURCE!B:B,0)+1)),
  "")</f>
        <v/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 t="str">
        <f t="shared" si="38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2022-12-11T22:13:51Z</dcterms:modified>
</cp:coreProperties>
</file>