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D6398195-8944-2C41-BBEC-A80BBBFB6DCF}" xr6:coauthVersionLast="46" xr6:coauthVersionMax="46" xr10:uidLastSave="{00000000-0000-0000-0000-000000000000}"/>
  <bookViews>
    <workbookView xWindow="0" yWindow="460" windowWidth="25600" windowHeight="19020" tabRatio="500" activeTab="1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2" l="1"/>
  <c r="J1" i="7"/>
  <c r="K45" i="7" s="1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7" s="1"/>
  <c r="G45" i="7"/>
  <c r="G44" i="7"/>
  <c r="G43" i="7"/>
  <c r="G42" i="7"/>
  <c r="G41" i="7"/>
  <c r="G39" i="7"/>
  <c r="G38" i="7"/>
  <c r="G37" i="7"/>
  <c r="G36" i="7"/>
  <c r="G35" i="7"/>
  <c r="G33" i="7"/>
  <c r="G32" i="7"/>
  <c r="G31" i="7"/>
  <c r="G30" i="7"/>
  <c r="G29" i="7"/>
  <c r="G27" i="7"/>
  <c r="G26" i="7"/>
  <c r="G25" i="7"/>
  <c r="G24" i="7"/>
  <c r="G23" i="7"/>
  <c r="G21" i="7"/>
  <c r="G20" i="7"/>
  <c r="G19" i="7"/>
  <c r="G18" i="7"/>
  <c r="G17" i="7"/>
  <c r="G15" i="7"/>
  <c r="G14" i="7"/>
  <c r="G13" i="7"/>
  <c r="G12" i="7"/>
  <c r="G11" i="7"/>
  <c r="G10" i="7"/>
  <c r="G8" i="7"/>
  <c r="G7" i="7"/>
  <c r="G6" i="7"/>
  <c r="G5" i="7"/>
  <c r="G4" i="7"/>
  <c r="G3" i="7"/>
  <c r="G38" i="2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" i="2" l="1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<sst xmlns="http://schemas.openxmlformats.org/spreadsheetml/2006/main" count="673" uniqueCount="270">
  <si>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</si>
  <si>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</si>
  <si>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</si>
  <si>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</si>
  <si>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</si>
  <si>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</si>
  <si>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</si>
  <si>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</si>
  <si>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</si>
  <si>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</si>
  <si>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</si>
  <si>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</si>
  <si>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</si>
  <si>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</si>
  <si>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</si>
  <si>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</si>
  <si>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</si>
  <si>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</si>
  <si>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</si>
  <si>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</si>
  <si>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</si>
  <si>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</si>
  <si>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</si>
  <si>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</si>
  <si>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</si>
  <si>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</si>
  <si>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</si>
  <si>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</si>
  <si>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</si>
  <si>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</si>
  <si>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</si>
  <si>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</si>
  <si>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</si>
  <si>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</si>
  <si>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</si>
  <si>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</si>
  <si>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</si>
  <si>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</si>
  <si>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</si>
  <si>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</si>
  <si>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</si>
  <si>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</si>
  <si>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</si>
  <si>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</si>
  <si>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</si>
  <si>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</si>
  <si>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</si>
  <si>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</si>
  <si>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</si>
  <si>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</si>
  <si>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</si>
  <si>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</si>
  <si>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</si>
  <si>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</si>
  <si>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</si>
  <si>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</si>
  <si>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</si>
  <si>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</si>
  <si>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</si>
  <si>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</si>
  <si>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</si>
  <si>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</si>
  <si>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</si>
  <si>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</si>
  <si>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</si>
  <si>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</si>
  <si>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</si>
  <si>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</si>
  <si>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</si>
  <si>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</si>
  <si>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</si>
  <si>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</si>
  <si>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</si>
  <si>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</si>
  <si>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</si>
  <si>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</si>
  <si>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</si>
  <si>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</si>
  <si>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</si>
  <si>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</si>
  <si>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</si>
  <si>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</si>
  <si>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</si>
  <si>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</si>
  <si>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</si>
  <si>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</si>
  <si>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</si>
  <si>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</si>
  <si>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</si>
  <si>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</si>
  <si>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</si>
  <si>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</si>
  <si>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</si>
  <si>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</si>
  <si>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</si>
  <si>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</si>
  <si>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</si>
  <si>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</si>
  <si>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</si>
  <si>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</si>
  <si>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</si>
  <si>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</si>
  <si>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</si>
  <si>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</si>
  <si>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</si>
  <si>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</si>
  <si>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</si>
  <si>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</si>
  <si>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</si>
  <si>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</si>
  <si>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</si>
  <si>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</si>
  <si>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</si>
  <si>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</si>
  <si>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</si>
  <si>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</si>
  <si>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</si>
  <si>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</si>
  <si>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</si>
  <si>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</si>
  <si>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</si>
  <si>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</si>
  <si>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</si>
  <si>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</si>
  <si>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</si>
  <si>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</si>
  <si>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</si>
  <si>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</si>
  <si>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</si>
  <si>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</si>
  <si>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</si>
  <si>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</si>
  <si>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</si>
  <si>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</si>
  <si>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</si>
  <si>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</si>
  <si>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</si>
  <si>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</si>
  <si>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</si>
  <si>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</si>
  <si>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</si>
  <si>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</si>
  <si>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</si>
  <si>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</si>
  <si>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</si>
  <si>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</si>
  <si>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</si>
  <si>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</si>
  <si>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</si>
  <si>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</si>
  <si>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</si>
  <si>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</si>
  <si>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</si>
  <si>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</si>
  <si>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</si>
  <si>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</si>
  <si>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</si>
  <si>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</si>
  <si>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</si>
  <si>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</si>
  <si>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</si>
  <si>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</si>
  <si>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</si>
  <si>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</si>
  <si>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</si>
  <si>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</si>
  <si>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</si>
  <si>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</si>
  <si>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</si>
  <si>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</si>
  <si>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</si>
  <si>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</si>
  <si>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</si>
  <si>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</si>
  <si>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</si>
  <si>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</si>
  <si>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</si>
  <si>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</si>
  <si>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</si>
  <si>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</si>
  <si>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</si>
  <si>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</si>
  <si>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</si>
  <si>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</si>
  <si>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</si>
  <si>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</si>
  <si>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</si>
  <si>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</si>
  <si>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</si>
  <si>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</si>
  <si>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</si>
  <si>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</si>
  <si>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</si>
  <si>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</si>
  <si>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</si>
  <si>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</si>
  <si>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</si>
  <si>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</si>
  <si>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</si>
  <si>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</si>
  <si>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</si>
  <si>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</si>
  <si>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</si>
  <si>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</si>
  <si>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</si>
  <si>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</si>
  <si>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</si>
  <si>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</si>
  <si>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</si>
  <si>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</si>
  <si>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</si>
  <si>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</si>
  <si>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</si>
  <si>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</si>
  <si>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</si>
  <si>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</si>
  <si>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</si>
  <si>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</si>
  <si>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</si>
  <si>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</si>
  <si>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</si>
  <si>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</si>
  <si>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</si>
  <si>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</si>
  <si>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</si>
  <si>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</si>
  <si>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</si>
  <si>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</si>
  <si>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</si>
  <si>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</si>
  <si>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</si>
  <si>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</si>
  <si>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</si>
  <si>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</si>
  <si>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</si>
  <si>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</si>
  <si>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</si>
  <si>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</si>
  <si>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</si>
  <si>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</si>
  <si>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</si>
  <si>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</si>
  <si>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</si>
  <si>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</si>
  <si>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</si>
  <si>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</si>
  <si>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</si>
  <si>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</si>
  <si>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</si>
  <si>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</si>
  <si>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</si>
  <si>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</si>
  <si>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</si>
  <si>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</si>
  <si>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</si>
  <si>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</si>
  <si>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</si>
  <si>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</si>
  <si>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</si>
  <si>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</si>
  <si>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</si>
  <si>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</si>
  <si>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</si>
  <si>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</si>
  <si>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ITM_XEDIT</t>
  </si>
  <si>
    <t>ITM_CLA</t>
  </si>
  <si>
    <t xml:space="preserve">  case USER_C43:          //USER</t>
  </si>
  <si>
    <t xml:space="preserve">    fnUserJM(USER_RESET);</t>
  </si>
  <si>
    <t xml:space="preserve">    fnSetFlag(FLAG_USER);</t>
  </si>
  <si>
    <t xml:space="preserve">   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</si>
</sst>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11" borderId="0" xfId="0" applyFont="1" applyFill="1"/>
    <xf numFmtId="0" fontId="11" fillId="12" borderId="0" xfId="0" applyFont="1" applyFill="1"/>
    <xf numFmtId="0" fontId="10" fillId="12" borderId="0" xfId="0" applyFont="1" applyFill="1"/>
    <xf numFmtId="0" fontId="12" fillId="12" borderId="0" xfId="0" applyFont="1" applyFill="1"/>
    <xf numFmtId="0" fontId="6" fillId="12" borderId="0" xfId="0" applyFont="1" applyFill="1"/>
    <xf numFmtId="0" fontId="5" fillId="8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zoomScale="64" workbookViewId="0">
      <selection activeCell="K74" sqref="K7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245</v>
      </c>
      <c r="J1" s="22">
        <f>'C43Layout1'!J1</f>
        <v>17</v>
      </c>
      <c r="K1" s="15" t="s">
        <v>262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3" t="str">
        <f>IF(A2="","","  "&amp;
A2&amp;",   "&amp;
B2&amp;", "&amp;REPT(" ",($J$1-LEN(B2)))&amp;
C2&amp;", "&amp;REPT(" ",($J$1-LEN(C2)))&amp;
D2&amp;", "&amp;REPT(" ",($J$1-LEN(D2)))&amp;
E2&amp;", "&amp;REPT(" ",($J$1-LEN(E2)))&amp;
F2&amp;", "&amp;REPT(" ",($J$1-LEN(F2)))&amp;
G2&amp;", "&amp;REPT(" ",($J$1-LEN(G2)))&amp;
H2&amp;", "&amp;REPT(" ",($J$1-LEN(H2)))&amp;
I2&amp;"  "&amp;REPT(" ",($J$1-LEN(I2))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233</v>
      </c>
      <c r="D3" t="s">
        <v>9</v>
      </c>
      <c r="E3" t="s">
        <v>10</v>
      </c>
      <c r="F3" t="s">
        <v>139</v>
      </c>
      <c r="G3" s="22" t="str">
        <f>'C43Layout1'!G3</f>
        <v>ITM_a</v>
      </c>
      <c r="H3" t="s">
        <v>140</v>
      </c>
      <c r="I3" t="s">
        <v>235</v>
      </c>
      <c r="K3" s="24" t="str">
        <f t="shared" ref="K3:K44" si="0">IF(A3="","","      "&amp;
A3&amp;",   "&amp;
B3&amp;", "&amp;REPT(" ",($J$1-LEN(B3)))&amp;
C3&amp;", "&amp;REPT(" ",($J$1-LEN(C3)))&amp;
D3&amp;", "&amp;REPT(" ",($J$1-LEN(D3)))&amp;
E3&amp;", "&amp;REPT(" ",($J$1-LEN(E3)))&amp;
F3&amp;", "&amp;REPT(" ",($J$1-LEN(F3)))&amp;
G3&amp;", "&amp;REPT(" ",($J$1-LEN(G3)))&amp;
H3&amp;", "&amp;REPT(" ",($J$1-LEN(H3)))&amp;
I3&amp;"  "&amp;REPT(" ",($J$1-LEN(I3)))&amp;
"},"
)</f>
        <v xml:space="preserve">      {21,   ITM_SIGMAPLUS,     ITM_SIGMAMINUS,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141</v>
      </c>
      <c r="E4" t="s">
        <v>142</v>
      </c>
      <c r="F4" t="s">
        <v>143</v>
      </c>
      <c r="G4" s="22" t="str">
        <f>'C43Layout1'!G4</f>
        <v>ITM_b</v>
      </c>
      <c r="H4" t="s">
        <v>144</v>
      </c>
      <c r="I4" t="s">
        <v>236</v>
      </c>
      <c r="K4" s="24" t="str">
        <f t="shared" si="0"/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145</v>
      </c>
      <c r="F5" t="s">
        <v>146</v>
      </c>
      <c r="G5" s="22" t="str">
        <f>'C43Layout1'!G5</f>
        <v>ITM_c</v>
      </c>
      <c r="H5" t="s">
        <v>147</v>
      </c>
      <c r="I5" t="s">
        <v>237</v>
      </c>
      <c r="K5" s="24" t="str">
        <f t="shared" si="0"/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148</v>
      </c>
      <c r="E6" t="s">
        <v>10</v>
      </c>
      <c r="F6" t="s">
        <v>149</v>
      </c>
      <c r="G6" s="22" t="str">
        <f>'C43Layout1'!G6</f>
        <v>ITM_d</v>
      </c>
      <c r="H6" t="s">
        <v>150</v>
      </c>
      <c r="I6" t="s">
        <v>238</v>
      </c>
      <c r="K6" s="24" t="str">
        <f t="shared" si="0"/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151</v>
      </c>
      <c r="D7" t="s">
        <v>92</v>
      </c>
      <c r="E7" t="s">
        <v>10</v>
      </c>
      <c r="F7" t="s">
        <v>152</v>
      </c>
      <c r="G7" s="22" t="str">
        <f>'C43Layout1'!G7</f>
        <v>ITM_e</v>
      </c>
      <c r="H7" t="s">
        <v>153</v>
      </c>
      <c r="I7" t="s">
        <v>10</v>
      </c>
      <c r="K7" s="24" t="str">
        <f t="shared" si="0"/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154</v>
      </c>
      <c r="G8" s="22" t="str">
        <f>'C43Layout1'!G8</f>
        <v>ITM_f</v>
      </c>
      <c r="H8" t="s">
        <v>155</v>
      </c>
      <c r="I8" t="s">
        <v>239</v>
      </c>
      <c r="K8" s="24" t="str">
        <f t="shared" si="0"/>
        <v xml:space="preserve">      {26,   ITM_XEQ,           ITM_GTO,           ITM_toPOL2,        ITM_NULL,          ITM_F,             ITM_f,             ITM_DIGAMMA,       ITM_alpha          },</v>
      </c>
    </row>
    <row r="9" spans="1:11">
      <c r="G9" s="22"/>
      <c r="K9" s="24" t="str">
        <f t="shared" si="0"/>
        <v/>
      </c>
    </row>
    <row r="10" spans="1:11">
      <c r="A10" t="s">
        <v>96</v>
      </c>
      <c r="B10" t="s">
        <v>19</v>
      </c>
      <c r="C10" t="s">
        <v>110</v>
      </c>
      <c r="D10" t="s">
        <v>27</v>
      </c>
      <c r="E10" t="s">
        <v>10</v>
      </c>
      <c r="F10" t="s">
        <v>156</v>
      </c>
      <c r="G10" s="22" t="str">
        <f>'C43Layout1'!G10</f>
        <v>ITM_g</v>
      </c>
      <c r="H10" t="s">
        <v>157</v>
      </c>
      <c r="I10" t="s">
        <v>10</v>
      </c>
      <c r="K10" s="24" t="str">
        <f t="shared" si="0"/>
        <v xml:space="preserve">      {31,   ITM_STO,           KEY_COMPLEX,       ITM_MAGNITUDE,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158</v>
      </c>
      <c r="G11" s="22" t="str">
        <f>'C43Layout1'!G11</f>
        <v>ITM_h</v>
      </c>
      <c r="H11" t="s">
        <v>159</v>
      </c>
      <c r="I11" t="s">
        <v>24</v>
      </c>
      <c r="K11" s="24" t="str">
        <f t="shared" si="0"/>
        <v xml:space="preserve">      {32,   ITM_RCL,           ITM_PC,            ITM_ANGLE,  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160</v>
      </c>
      <c r="D12" t="s">
        <v>94</v>
      </c>
      <c r="E12" t="s">
        <v>10</v>
      </c>
      <c r="F12" t="s">
        <v>161</v>
      </c>
      <c r="G12" s="22" t="str">
        <f>'C43Layout1'!G12</f>
        <v>ITM_i</v>
      </c>
      <c r="H12" t="s">
        <v>163</v>
      </c>
      <c r="I12" t="s">
        <v>240</v>
      </c>
      <c r="K12" s="24" t="str">
        <f t="shared" si="0"/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234</v>
      </c>
      <c r="E13" t="s">
        <v>10</v>
      </c>
      <c r="F13" t="s">
        <v>164</v>
      </c>
      <c r="G13" s="22" t="str">
        <f>'C43Layout1'!G13</f>
        <v>ITM_j</v>
      </c>
      <c r="H13" t="s">
        <v>165</v>
      </c>
      <c r="I13" t="s">
        <v>241</v>
      </c>
      <c r="K13" s="24" t="str">
        <f t="shared" si="0"/>
        <v xml:space="preserve">      {34,   ITM_sin,           ITM_arcsin,        ITM_CC,            ITM_NULL,          ITM_J,             ITM_j,             ITM_THETA,         ITM_REG_J          },</v>
      </c>
    </row>
    <row r="14" spans="1:11">
      <c r="A14" t="s">
        <v>103</v>
      </c>
      <c r="B14" t="s">
        <v>104</v>
      </c>
      <c r="C14" t="s">
        <v>105</v>
      </c>
      <c r="D14" t="s">
        <v>39</v>
      </c>
      <c r="E14" t="s">
        <v>10</v>
      </c>
      <c r="F14" t="s">
        <v>166</v>
      </c>
      <c r="G14" s="22" t="str">
        <f>'C43Layout1'!G14</f>
        <v>ITM_k</v>
      </c>
      <c r="H14" t="s">
        <v>167</v>
      </c>
      <c r="I14" t="s">
        <v>242</v>
      </c>
      <c r="K14" s="24" t="str">
        <f t="shared" si="0"/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106</v>
      </c>
      <c r="B15" t="s">
        <v>107</v>
      </c>
      <c r="C15" t="s">
        <v>108</v>
      </c>
      <c r="D15" t="s">
        <v>36</v>
      </c>
      <c r="E15" t="s">
        <v>10</v>
      </c>
      <c r="F15" t="s">
        <v>168</v>
      </c>
      <c r="G15" s="22" t="str">
        <f>'C43Layout1'!G15</f>
        <v>ITM_l</v>
      </c>
      <c r="H15" t="s">
        <v>169</v>
      </c>
      <c r="I15" t="s">
        <v>243</v>
      </c>
      <c r="K15" s="24" t="str">
        <f t="shared" si="0"/>
        <v xml:space="preserve">      {36,   ITM_tan,           ITM_arctan,        ITM_RTN,           ITM_NULL,          ITM_L,             ITM_l,             ITM_LAMBDA,        ITM_REG_L          },</v>
      </c>
    </row>
    <row r="16" spans="1:11">
      <c r="G16" s="22"/>
      <c r="K16" s="24" t="str">
        <f t="shared" si="0"/>
        <v/>
      </c>
    </row>
    <row r="17" spans="1:11">
      <c r="A17" t="s">
        <v>109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s="22" t="str">
        <f>'C43Layout1'!G17</f>
        <v>ITM_XEDIT</v>
      </c>
      <c r="H17" t="s">
        <v>10</v>
      </c>
      <c r="I17" t="s">
        <v>29</v>
      </c>
      <c r="K17" s="24" t="str">
        <f t="shared" si="0"/>
        <v xml:space="preserve">      {41,   ITM_ENTER,         ITM_AIM,           -MNU_CPX,          ITM_ENTER,         ITM_ENTER,         ITM_XEDIT,         ITM_NULL,          ITM_ENTER          },</v>
      </c>
    </row>
    <row r="18" spans="1:11">
      <c r="A18" t="s">
        <v>111</v>
      </c>
      <c r="B18" t="s">
        <v>30</v>
      </c>
      <c r="C18" t="s">
        <v>112</v>
      </c>
      <c r="D18" t="s">
        <v>26</v>
      </c>
      <c r="E18" t="s">
        <v>170</v>
      </c>
      <c r="F18" t="s">
        <v>171</v>
      </c>
      <c r="G18" s="22" t="str">
        <f>'C43Layout1'!G18</f>
        <v>ITM_m</v>
      </c>
      <c r="H18" t="s">
        <v>172</v>
      </c>
      <c r="I18" t="s">
        <v>10</v>
      </c>
      <c r="K18" s="24" t="str">
        <f t="shared" si="0"/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113</v>
      </c>
      <c r="B19" t="s">
        <v>31</v>
      </c>
      <c r="C19" t="s">
        <v>71</v>
      </c>
      <c r="D19" t="s">
        <v>52</v>
      </c>
      <c r="E19" t="s">
        <v>173</v>
      </c>
      <c r="F19" t="s">
        <v>174</v>
      </c>
      <c r="G19" s="22" t="str">
        <f>'C43Layout1'!G19</f>
        <v>ITM_n</v>
      </c>
      <c r="H19" t="s">
        <v>175</v>
      </c>
      <c r="I19" t="s">
        <v>10</v>
      </c>
      <c r="K19" s="24" t="str">
        <f t="shared" si="0"/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115</v>
      </c>
      <c r="B20" t="s">
        <v>33</v>
      </c>
      <c r="C20" t="s">
        <v>54</v>
      </c>
      <c r="D20" t="s">
        <v>50</v>
      </c>
      <c r="E20" t="s">
        <v>10</v>
      </c>
      <c r="F20" t="s">
        <v>176</v>
      </c>
      <c r="G20" s="22" t="str">
        <f>'C43Layout1'!G20</f>
        <v>ITM_o</v>
      </c>
      <c r="H20" t="s">
        <v>178</v>
      </c>
      <c r="I20" t="s">
        <v>10</v>
      </c>
      <c r="K20" s="24" t="str">
        <f t="shared" si="0"/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116</v>
      </c>
      <c r="B21" t="s">
        <v>179</v>
      </c>
      <c r="C21" t="s">
        <v>55</v>
      </c>
      <c r="D21" t="s">
        <v>180</v>
      </c>
      <c r="E21" t="s">
        <v>179</v>
      </c>
      <c r="F21" t="s">
        <v>179</v>
      </c>
      <c r="G21" s="22" t="str">
        <f>'C43Layout1'!G21</f>
        <v>ITM_CLA</v>
      </c>
      <c r="H21" t="s">
        <v>180</v>
      </c>
      <c r="I21" t="s">
        <v>179</v>
      </c>
      <c r="K21" s="24" t="str">
        <f t="shared" si="0"/>
        <v xml:space="preserve">      {45,   ITM_BACKSPACE,     -MNU_CLR,          ITM_UNDO,          ITM_BACKSPACE,     ITM_BACKSPACE,     ITM_CLA,           ITM_UNDO,          ITM_BACKSPACE      },</v>
      </c>
    </row>
    <row r="22" spans="1:11">
      <c r="G22" s="22"/>
      <c r="K22" s="24" t="str">
        <f t="shared" si="0"/>
        <v/>
      </c>
    </row>
    <row r="23" spans="1:11">
      <c r="A23" t="s">
        <v>117</v>
      </c>
      <c r="B23" t="s">
        <v>181</v>
      </c>
      <c r="C23" t="s">
        <v>182</v>
      </c>
      <c r="D23" t="s">
        <v>22</v>
      </c>
      <c r="E23" t="s">
        <v>181</v>
      </c>
      <c r="F23" t="s">
        <v>181</v>
      </c>
      <c r="G23" s="22" t="str">
        <f>'C43Layout1'!G23</f>
        <v>CHR_caseUP</v>
      </c>
      <c r="H23" t="s">
        <v>177</v>
      </c>
      <c r="I23" t="s">
        <v>181</v>
      </c>
      <c r="K23" s="24" t="str">
        <f t="shared" si="0"/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119</v>
      </c>
      <c r="B24" t="s">
        <v>184</v>
      </c>
      <c r="C24" t="s">
        <v>67</v>
      </c>
      <c r="D24" t="s">
        <v>77</v>
      </c>
      <c r="E24" t="s">
        <v>184</v>
      </c>
      <c r="F24" t="s">
        <v>185</v>
      </c>
      <c r="G24" s="22" t="str">
        <f>'C43Layout1'!G24</f>
        <v>ITM_p</v>
      </c>
      <c r="H24" t="s">
        <v>186</v>
      </c>
      <c r="I24" t="s">
        <v>184</v>
      </c>
      <c r="K24" s="24" t="str">
        <f t="shared" si="0"/>
        <v xml:space="preserve">      {52,   ITM_7,             -MNU_EQN,          -MNU_INFO,         ITM_7,             ITM_P,             ITM_p,             ITM_PI,            ITM_7              },</v>
      </c>
    </row>
    <row r="25" spans="1:11">
      <c r="A25" t="s">
        <v>120</v>
      </c>
      <c r="B25" t="s">
        <v>187</v>
      </c>
      <c r="C25" t="s">
        <v>66</v>
      </c>
      <c r="D25" t="s">
        <v>56</v>
      </c>
      <c r="E25" t="s">
        <v>187</v>
      </c>
      <c r="F25" t="s">
        <v>188</v>
      </c>
      <c r="G25" s="22" t="str">
        <f>'C43Layout1'!G25</f>
        <v>ITM_q</v>
      </c>
      <c r="H25" t="s">
        <v>189</v>
      </c>
      <c r="I25" t="s">
        <v>187</v>
      </c>
      <c r="K25" s="24" t="str">
        <f t="shared" si="0"/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121</v>
      </c>
      <c r="B26" t="s">
        <v>190</v>
      </c>
      <c r="C26" t="s">
        <v>68</v>
      </c>
      <c r="D26" t="s">
        <v>69</v>
      </c>
      <c r="E26" t="s">
        <v>190</v>
      </c>
      <c r="F26" t="s">
        <v>191</v>
      </c>
      <c r="G26" s="22" t="str">
        <f>'C43Layout1'!G26</f>
        <v>ITM_r</v>
      </c>
      <c r="H26" t="s">
        <v>192</v>
      </c>
      <c r="I26" t="s">
        <v>190</v>
      </c>
      <c r="K26" s="24" t="str">
        <f t="shared" si="0"/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122</v>
      </c>
      <c r="B27" t="s">
        <v>35</v>
      </c>
      <c r="C27" t="s">
        <v>58</v>
      </c>
      <c r="D27" t="s">
        <v>59</v>
      </c>
      <c r="E27" t="s">
        <v>193</v>
      </c>
      <c r="F27" t="s">
        <v>194</v>
      </c>
      <c r="G27" s="22" t="str">
        <f>'C43Layout1'!G27</f>
        <v>ITM_s</v>
      </c>
      <c r="H27" t="s">
        <v>195</v>
      </c>
      <c r="I27" t="s">
        <v>35</v>
      </c>
      <c r="K27" s="24" t="str">
        <f t="shared" si="0"/>
        <v xml:space="preserve">      {55,   ITM_DIV,           -MNU_STAT,         -MNU_SUMS,         ITM_OBELUS,        ITM_S,             ITM_s,             ITM_SIGMA,         ITM_DIV            },</v>
      </c>
    </row>
    <row r="28" spans="1:11">
      <c r="G28" s="22"/>
      <c r="K28" s="24" t="str">
        <f t="shared" si="0"/>
        <v/>
      </c>
    </row>
    <row r="29" spans="1:11">
      <c r="A29" t="s">
        <v>123</v>
      </c>
      <c r="B29" t="s">
        <v>196</v>
      </c>
      <c r="C29" t="s">
        <v>197</v>
      </c>
      <c r="D29" t="s">
        <v>124</v>
      </c>
      <c r="E29" t="s">
        <v>196</v>
      </c>
      <c r="F29" t="s">
        <v>196</v>
      </c>
      <c r="G29" s="22" t="str">
        <f>'C43Layout1'!G29</f>
        <v>CHR_caseDN</v>
      </c>
      <c r="H29" t="s">
        <v>162</v>
      </c>
      <c r="I29" t="s">
        <v>196</v>
      </c>
      <c r="K29" s="24" t="str">
        <f t="shared" si="0"/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125</v>
      </c>
      <c r="B30" t="s">
        <v>199</v>
      </c>
      <c r="C30" t="s">
        <v>114</v>
      </c>
      <c r="D30" t="s">
        <v>53</v>
      </c>
      <c r="E30" t="s">
        <v>199</v>
      </c>
      <c r="F30" t="s">
        <v>200</v>
      </c>
      <c r="G30" s="22" t="str">
        <f>'C43Layout1'!G30</f>
        <v>ITM_t</v>
      </c>
      <c r="H30" t="s">
        <v>201</v>
      </c>
      <c r="I30" t="s">
        <v>199</v>
      </c>
      <c r="K30" s="24" t="str">
        <f t="shared" si="0"/>
        <v xml:space="preserve">      {62,   ITM_4,             -MNU_BASE,         -MNU_FIN,          ITM_4,             ITM_T,             ITM_t,             ITM_TAU,           ITM_4              },</v>
      </c>
    </row>
    <row r="31" spans="1:11">
      <c r="A31" t="s">
        <v>126</v>
      </c>
      <c r="B31" t="s">
        <v>202</v>
      </c>
      <c r="C31" t="s">
        <v>61</v>
      </c>
      <c r="D31" t="s">
        <v>60</v>
      </c>
      <c r="E31" t="s">
        <v>202</v>
      </c>
      <c r="F31" t="s">
        <v>203</v>
      </c>
      <c r="G31" s="22" t="str">
        <f>'C43Layout1'!G31</f>
        <v>ITM_u</v>
      </c>
      <c r="H31" t="s">
        <v>204</v>
      </c>
      <c r="I31" t="s">
        <v>202</v>
      </c>
      <c r="K31" s="24" t="str">
        <f t="shared" si="0"/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127</v>
      </c>
      <c r="B32" t="s">
        <v>205</v>
      </c>
      <c r="C32" t="s">
        <v>62</v>
      </c>
      <c r="D32" t="s">
        <v>63</v>
      </c>
      <c r="E32" t="s">
        <v>205</v>
      </c>
      <c r="F32" t="s">
        <v>206</v>
      </c>
      <c r="G32" s="22" t="str">
        <f>'C43Layout1'!G32</f>
        <v>ITM_v</v>
      </c>
      <c r="H32" t="s">
        <v>207</v>
      </c>
      <c r="I32" t="s">
        <v>205</v>
      </c>
      <c r="K32" s="24" t="str">
        <f t="shared" si="0"/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128</v>
      </c>
      <c r="B33" t="s">
        <v>40</v>
      </c>
      <c r="C33" t="s">
        <v>57</v>
      </c>
      <c r="D33" t="s">
        <v>64</v>
      </c>
      <c r="E33" t="s">
        <v>208</v>
      </c>
      <c r="F33" t="s">
        <v>209</v>
      </c>
      <c r="G33" s="22" t="str">
        <f>'C43Layout1'!G33</f>
        <v>ITM_w</v>
      </c>
      <c r="H33" t="s">
        <v>210</v>
      </c>
      <c r="I33" t="s">
        <v>40</v>
      </c>
      <c r="K33" s="24" t="str">
        <f t="shared" si="0"/>
        <v xml:space="preserve">      {65,   ITM_MULT,          -MNU_PROB,         -MNU_INTS,         ITM_CROSS,         ITM_W,             ITM_w,             ITM_OMEGA,         ITM_MULT           },</v>
      </c>
    </row>
    <row r="34" spans="1:11">
      <c r="G34" s="22"/>
      <c r="K34" s="24" t="str">
        <f t="shared" si="0"/>
        <v/>
      </c>
    </row>
    <row r="35" spans="1:11">
      <c r="A35" t="s">
        <v>129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s="22" t="str">
        <f>'C43Layout1'!G35</f>
        <v>ITM_NULL</v>
      </c>
      <c r="H35" t="s">
        <v>10</v>
      </c>
      <c r="I35" t="s">
        <v>83</v>
      </c>
      <c r="K35" s="24" t="str">
        <f t="shared" si="0"/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130</v>
      </c>
      <c r="B36" t="s">
        <v>211</v>
      </c>
      <c r="C36" t="s">
        <v>20</v>
      </c>
      <c r="D36" t="s">
        <v>81</v>
      </c>
      <c r="E36" t="s">
        <v>211</v>
      </c>
      <c r="F36" t="s">
        <v>212</v>
      </c>
      <c r="G36" s="22" t="str">
        <f>'C43Layout1'!G36</f>
        <v>ITM_x</v>
      </c>
      <c r="H36" t="s">
        <v>213</v>
      </c>
      <c r="I36" t="s">
        <v>211</v>
      </c>
      <c r="K36" s="24" t="str">
        <f t="shared" si="0"/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131</v>
      </c>
      <c r="B37" t="s">
        <v>214</v>
      </c>
      <c r="C37" t="s">
        <v>215</v>
      </c>
      <c r="D37" t="s">
        <v>74</v>
      </c>
      <c r="E37" t="s">
        <v>214</v>
      </c>
      <c r="F37" t="s">
        <v>216</v>
      </c>
      <c r="G37" s="22" t="str">
        <f>'C43Layout1'!G37</f>
        <v>ITM_y</v>
      </c>
      <c r="H37" t="s">
        <v>217</v>
      </c>
      <c r="I37" t="s">
        <v>214</v>
      </c>
      <c r="K37" s="24" t="str">
        <f t="shared" si="0"/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132</v>
      </c>
      <c r="B38" t="s">
        <v>218</v>
      </c>
      <c r="C38" t="s">
        <v>79</v>
      </c>
      <c r="D38" t="s">
        <v>75</v>
      </c>
      <c r="E38" t="s">
        <v>218</v>
      </c>
      <c r="F38" t="s">
        <v>219</v>
      </c>
      <c r="G38" s="22" t="str">
        <f>'C43Layout1'!G38</f>
        <v>ITM_z</v>
      </c>
      <c r="H38" t="s">
        <v>220</v>
      </c>
      <c r="I38" t="s">
        <v>218</v>
      </c>
      <c r="K38" s="24" t="str">
        <f t="shared" si="0"/>
        <v xml:space="preserve">      {74,   ITM_3,             -MNU_PFN,          -MNU_TEST,         ITM_3,             ITM_Z,             ITM_z,             ITM_ZETA,          ITM_3              },</v>
      </c>
    </row>
    <row r="39" spans="1:11">
      <c r="A39" t="s">
        <v>133</v>
      </c>
      <c r="B39" t="s">
        <v>41</v>
      </c>
      <c r="C39" t="s">
        <v>72</v>
      </c>
      <c r="D39" t="s">
        <v>48</v>
      </c>
      <c r="E39" t="s">
        <v>221</v>
      </c>
      <c r="F39" t="s">
        <v>222</v>
      </c>
      <c r="G39" s="22" t="str">
        <f>'C43Layout1'!G39</f>
        <v>ITM_MINUS</v>
      </c>
      <c r="H39" t="s">
        <v>223</v>
      </c>
      <c r="I39" t="s">
        <v>41</v>
      </c>
      <c r="K39" s="24" t="str">
        <f t="shared" si="0"/>
        <v xml:space="preserve">      {75,   ITM_SUB,           -MNU_IO,           -MNU_ALPHAFN,      ITM_MINUS,         ITM_UNDERSCORE,    ITM_MINUS,         ITM_SAMPI,         ITM_SUB            },</v>
      </c>
    </row>
    <row r="40" spans="1:11">
      <c r="G40" s="22"/>
      <c r="K40" s="24" t="str">
        <f t="shared" si="0"/>
        <v/>
      </c>
    </row>
    <row r="41" spans="1:11">
      <c r="A41" t="s">
        <v>134</v>
      </c>
      <c r="B41" t="s">
        <v>224</v>
      </c>
      <c r="C41" t="s">
        <v>46</v>
      </c>
      <c r="D41" t="s">
        <v>73</v>
      </c>
      <c r="E41" t="s">
        <v>224</v>
      </c>
      <c r="F41" t="s">
        <v>224</v>
      </c>
      <c r="G41" s="22" t="str">
        <f>'C43Layout1'!G41</f>
        <v>ITM_OFF</v>
      </c>
      <c r="H41" t="s">
        <v>225</v>
      </c>
      <c r="I41" t="s">
        <v>224</v>
      </c>
      <c r="K41" s="24" t="str">
        <f t="shared" si="0"/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135</v>
      </c>
      <c r="B42" t="s">
        <v>226</v>
      </c>
      <c r="C42" t="s">
        <v>82</v>
      </c>
      <c r="D42" t="s">
        <v>42</v>
      </c>
      <c r="E42" t="s">
        <v>226</v>
      </c>
      <c r="F42" t="s">
        <v>227</v>
      </c>
      <c r="G42" s="22" t="str">
        <f>'C43Layout1'!G42</f>
        <v>ITM_COLON</v>
      </c>
      <c r="H42" t="s">
        <v>118</v>
      </c>
      <c r="I42" t="s">
        <v>226</v>
      </c>
      <c r="K42" s="24" t="str">
        <f t="shared" si="0"/>
        <v xml:space="preserve">      {82,   ITM_0,             -MNU_HOME,         ITM_TIMER,         ITM_0,             ITM_COLON,         ITM_COLON,         -MNU_ALPHA,        ITM_0              },</v>
      </c>
    </row>
    <row r="43" spans="1:11">
      <c r="A43" t="s">
        <v>136</v>
      </c>
      <c r="B43" t="s">
        <v>228</v>
      </c>
      <c r="C43" t="s">
        <v>34</v>
      </c>
      <c r="D43" t="s">
        <v>23</v>
      </c>
      <c r="E43" t="s">
        <v>228</v>
      </c>
      <c r="F43" t="s">
        <v>229</v>
      </c>
      <c r="G43" s="22" t="str">
        <f>'C43Layout1'!G43</f>
        <v>ITM_COMMA</v>
      </c>
      <c r="H43" t="s">
        <v>78</v>
      </c>
      <c r="I43" t="s">
        <v>228</v>
      </c>
      <c r="K43" s="24" t="str">
        <f t="shared" si="0"/>
        <v xml:space="preserve">      {83,   ITM_PERIOD,        ITM_SHOW,          ITM_VIEW,          ITM_PERIOD,        ITM_COMMA,         ITM_COMMA,         -MNU_ALPHADOT,     ITM_PERIOD         },</v>
      </c>
    </row>
    <row r="44" spans="1:11">
      <c r="A44" t="s">
        <v>137</v>
      </c>
      <c r="B44" t="s">
        <v>44</v>
      </c>
      <c r="C44" t="s">
        <v>45</v>
      </c>
      <c r="D44" t="s">
        <v>70</v>
      </c>
      <c r="E44" t="s">
        <v>10</v>
      </c>
      <c r="F44" t="s">
        <v>230</v>
      </c>
      <c r="G44" s="22" t="str">
        <f>'C43Layout1'!G44</f>
        <v>ITM_QUESTION_MARK</v>
      </c>
      <c r="H44" t="s">
        <v>65</v>
      </c>
      <c r="I44" t="s">
        <v>10</v>
      </c>
      <c r="K44" s="24" t="str">
        <f t="shared" si="0"/>
        <v xml:space="preserve">      {84,   ITM_RS,            ITM_PR,            -MNU_CLK,          ITM_NULL,          ITM_QUESTION_MARK, ITM_QUESTION_MARK, -MNU_ALPHAMATH,    ITM_NULL           },</v>
      </c>
    </row>
    <row r="45" spans="1:11">
      <c r="A45" t="s">
        <v>138</v>
      </c>
      <c r="B45" t="s">
        <v>43</v>
      </c>
      <c r="C45" t="s">
        <v>80</v>
      </c>
      <c r="D45" t="s">
        <v>76</v>
      </c>
      <c r="E45" t="s">
        <v>231</v>
      </c>
      <c r="F45" t="s">
        <v>232</v>
      </c>
      <c r="G45" s="22" t="str">
        <f>'C43Layout1'!G45</f>
        <v>ITM_SPACE</v>
      </c>
      <c r="H45" t="s">
        <v>49</v>
      </c>
      <c r="I45" t="s">
        <v>43</v>
      </c>
      <c r="K45" s="24" t="str">
        <f>IF(A45="","","      "&amp;
A45&amp;",   "&amp;
B45&amp;", "&amp;REPT(" ",($J$1-LEN(B45)))&amp;
C45&amp;", "&amp;REPT(" ",($J$1-LEN(C45)))&amp;
D45&amp;", "&amp;REPT(" ",($J$1-LEN(D45)))&amp;
E45&amp;", "&amp;REPT(" ",($J$1-LEN(E45)))&amp;
F45&amp;", "&amp;REPT(" ",($J$1-LEN(F45)))&amp;
G45&amp;", "&amp;REPT(" ",($J$1-LEN(G45)))&amp;
H45&amp;", "&amp;REPT(" ",($J$1-LEN(H45)))&amp;
I45&amp;"  "&amp;REPT(" ",($J$1-LEN(I45)))&amp;
"}"
)</f>
        <v xml:space="preserve">      {85,   ITM_ADD,           -MNU_CATALOG,      -MNU_PARTS,        ITM_PLUS,          ITM_SPACE,         ITM_SPACE,         -MNU_ALPHAINTL,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kbd_usr[0].fShiftedAim=ITM_a;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26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kbd_usr[1].fShiftedAim=ITM_b;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26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26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kbd_usr[3].fShiftedAim=ITM_d;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26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kbd_usr[4].fShiftedAim=ITM_e;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26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kbd_usr[5].fShiftedAim=ITM_f;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26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kbd_usr[6].fShiftedAim=ITM_g;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26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kbd_usr[7].fShiftedAim=ITM_h;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26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kbd_usr[8].fShiftedAim=ITM_i;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26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kbd_usr[9].fShiftedAim=ITM_j;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26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kbd_usr[10].fShiftedAim=ITM_k;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26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26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kbd_usr[12].fShiftedAim=ITM_XEDIT;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26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kbd_usr[13].fShiftedAim=ITM_m;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26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kbd_usr[14].fShiftedAim=ITM_n;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26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kbd_usr[15].fShiftedAim=ITM_o;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26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kbd_usr[16].fShiftedAim=ITM_CLA;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26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kbd_usr[16].fShiftedAim=ITM_CLA; 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26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kbd_usr[18].fShiftedAim=ITM_p;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26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kbd_usr[19].fShiftedAim=ITM_q;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26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kbd_usr[20].fShiftedAim=ITM_r;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26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26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26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kbd_usr[23].fShiftedAim=ITM_t;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26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kbd_usr[24].fShiftedAim=ITM_u;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26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kbd_usr[25].fShiftedAim=ITM_v;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26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kbd_usr[26].fShiftedAim=ITM_w;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26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26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kbd_usr[28].fShiftedAim=ITM_x;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26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kbd_usr[29].fShiftedAim=ITM_y;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26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kbd_usr[30].fShiftedAim=ITM_z;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26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26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26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kbd_usr[33].fShiftedAim=ITM_COLON;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26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kbd_usr[34].fShiftedAim=ITM_COMMA;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26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kbd_usr[35].fShiftedAim=ITM_QUESTION_MARK;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26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kbd_usr[36].fShiftedAim=ITM_SPACE;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26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tabSelected="1" topLeftCell="J45" zoomScale="74" workbookViewId="0">
      <selection activeCell="K50" sqref="K50:K90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244</v>
      </c>
      <c r="J1">
        <v>17</v>
      </c>
      <c r="K1" s="15" t="s">
        <v>260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139</v>
      </c>
      <c r="G3" s="20" t="str">
        <f>MID(F3,1,4)&amp;CHAR(32+CODE(MID(F3,5,1)))</f>
        <v>ITM_a</v>
      </c>
      <c r="H3" s="4" t="s">
        <v>140</v>
      </c>
      <c r="I3" s="4" t="s">
        <v>235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141</v>
      </c>
      <c r="E4" s="4" t="s">
        <v>142</v>
      </c>
      <c r="F4" s="4" t="s">
        <v>143</v>
      </c>
      <c r="G4" s="20" t="str">
        <f t="shared" ref="G4:G8" si="0">MID(F4,1,4)&amp;CHAR(32+CODE(MID(F4,5,1)))</f>
        <v>ITM_b</v>
      </c>
      <c r="H4" s="4" t="s">
        <v>144</v>
      </c>
      <c r="I4" s="4" t="s">
        <v>236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145</v>
      </c>
      <c r="F5" s="4" t="s">
        <v>146</v>
      </c>
      <c r="G5" s="20" t="str">
        <f t="shared" si="0"/>
        <v>ITM_c</v>
      </c>
      <c r="H5" s="4" t="s">
        <v>147</v>
      </c>
      <c r="I5" s="4" t="s">
        <v>237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148</v>
      </c>
      <c r="E6" s="4" t="s">
        <v>10</v>
      </c>
      <c r="F6" s="4" t="s">
        <v>149</v>
      </c>
      <c r="G6" s="20" t="str">
        <f t="shared" si="0"/>
        <v>ITM_d</v>
      </c>
      <c r="H6" s="4" t="s">
        <v>150</v>
      </c>
      <c r="I6" s="4" t="s">
        <v>238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151</v>
      </c>
      <c r="D7" s="4" t="s">
        <v>92</v>
      </c>
      <c r="E7" s="4" t="s">
        <v>10</v>
      </c>
      <c r="F7" s="4" t="s">
        <v>152</v>
      </c>
      <c r="G7" s="20" t="str">
        <f t="shared" si="0"/>
        <v>ITM_e</v>
      </c>
      <c r="H7" s="4" t="s">
        <v>153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154</v>
      </c>
      <c r="G8" s="20" t="str">
        <f t="shared" si="0"/>
        <v>ITM_f</v>
      </c>
      <c r="H8" s="4" t="s">
        <v>155</v>
      </c>
      <c r="I8" s="4" t="s">
        <v>239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156</v>
      </c>
      <c r="G10" s="20" t="str">
        <f t="shared" ref="G10:G15" si="1">MID(F10,1,4)&amp;CHAR(32+CODE(MID(F10,5,1)))</f>
        <v>ITM_g</v>
      </c>
      <c r="H10" s="4" t="s">
        <v>157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158</v>
      </c>
      <c r="G11" s="20" t="str">
        <f t="shared" si="1"/>
        <v>ITM_h</v>
      </c>
      <c r="H11" s="4" t="s">
        <v>159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160</v>
      </c>
      <c r="D12" s="4" t="s">
        <v>94</v>
      </c>
      <c r="E12" s="4" t="s">
        <v>10</v>
      </c>
      <c r="F12" s="4" t="s">
        <v>161</v>
      </c>
      <c r="G12" s="20" t="str">
        <f t="shared" si="1"/>
        <v>ITM_i</v>
      </c>
      <c r="H12" s="4" t="s">
        <v>163</v>
      </c>
      <c r="I12" s="4" t="s">
        <v>240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164</v>
      </c>
      <c r="G13" s="20" t="str">
        <f t="shared" si="1"/>
        <v>ITM_j</v>
      </c>
      <c r="H13" s="4" t="s">
        <v>165</v>
      </c>
      <c r="I13" s="4" t="s">
        <v>241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103</v>
      </c>
      <c r="B14" s="4" t="s">
        <v>104</v>
      </c>
      <c r="C14" s="4" t="s">
        <v>105</v>
      </c>
      <c r="D14" s="4" t="s">
        <v>39</v>
      </c>
      <c r="E14" s="4" t="s">
        <v>10</v>
      </c>
      <c r="F14" s="4" t="s">
        <v>166</v>
      </c>
      <c r="G14" s="20" t="str">
        <f t="shared" si="1"/>
        <v>ITM_k</v>
      </c>
      <c r="H14" s="4" t="s">
        <v>167</v>
      </c>
      <c r="I14" s="4" t="s">
        <v>242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106</v>
      </c>
      <c r="B15" s="4" t="s">
        <v>107</v>
      </c>
      <c r="C15" s="4" t="s">
        <v>108</v>
      </c>
      <c r="D15" s="4" t="s">
        <v>36</v>
      </c>
      <c r="E15" s="4" t="s">
        <v>10</v>
      </c>
      <c r="F15" s="4" t="s">
        <v>168</v>
      </c>
      <c r="G15" s="20" t="str">
        <f t="shared" si="1"/>
        <v>ITM_l</v>
      </c>
      <c r="H15" s="4" t="s">
        <v>169</v>
      </c>
      <c r="I15" s="4" t="s">
        <v>243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109</v>
      </c>
      <c r="B17" s="4" t="s">
        <v>29</v>
      </c>
      <c r="C17" s="4" t="s">
        <v>110</v>
      </c>
      <c r="D17" s="4" t="s">
        <v>51</v>
      </c>
      <c r="E17" s="4" t="s">
        <v>29</v>
      </c>
      <c r="F17" s="4" t="s">
        <v>29</v>
      </c>
      <c r="G17" s="21" t="s">
        <v>264</v>
      </c>
      <c r="H17" s="21" t="s">
        <v>10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s="4" t="s">
        <v>111</v>
      </c>
      <c r="B18" s="4" t="s">
        <v>30</v>
      </c>
      <c r="C18" s="4" t="s">
        <v>112</v>
      </c>
      <c r="D18" s="4" t="s">
        <v>26</v>
      </c>
      <c r="E18" s="4" t="s">
        <v>170</v>
      </c>
      <c r="F18" s="4" t="s">
        <v>171</v>
      </c>
      <c r="G18" s="20" t="str">
        <f t="shared" ref="G18:G20" si="2">MID(F18,1,4)&amp;CHAR(32+CODE(MID(F18,5,1)))</f>
        <v>ITM_m</v>
      </c>
      <c r="H18" s="4" t="s">
        <v>172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113</v>
      </c>
      <c r="B19" s="4" t="s">
        <v>31</v>
      </c>
      <c r="C19" s="4" t="s">
        <v>71</v>
      </c>
      <c r="D19" s="4" t="s">
        <v>52</v>
      </c>
      <c r="E19" s="4" t="s">
        <v>173</v>
      </c>
      <c r="F19" s="4" t="s">
        <v>174</v>
      </c>
      <c r="G19" s="20" t="str">
        <f t="shared" si="2"/>
        <v>ITM_n</v>
      </c>
      <c r="H19" s="4" t="s">
        <v>175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115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176</v>
      </c>
      <c r="G20" s="20" t="str">
        <f t="shared" si="2"/>
        <v>ITM_o</v>
      </c>
      <c r="H20" s="4" t="s">
        <v>178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116</v>
      </c>
      <c r="B21" s="4" t="s">
        <v>179</v>
      </c>
      <c r="C21" s="4" t="s">
        <v>180</v>
      </c>
      <c r="D21" s="4" t="s">
        <v>55</v>
      </c>
      <c r="E21" s="4" t="s">
        <v>179</v>
      </c>
      <c r="F21" s="4" t="s">
        <v>179</v>
      </c>
      <c r="G21" s="21" t="s">
        <v>265</v>
      </c>
      <c r="H21" s="4" t="s">
        <v>55</v>
      </c>
      <c r="I21" s="4" t="s">
        <v>179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ITM_CLA,           -MNU_CLR,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117</v>
      </c>
      <c r="B23" s="4" t="s">
        <v>181</v>
      </c>
      <c r="C23" s="4" t="s">
        <v>182</v>
      </c>
      <c r="D23" s="4" t="s">
        <v>22</v>
      </c>
      <c r="E23" s="4" t="s">
        <v>181</v>
      </c>
      <c r="F23" s="4" t="s">
        <v>181</v>
      </c>
      <c r="G23" s="4" t="s">
        <v>183</v>
      </c>
      <c r="H23" s="4" t="s">
        <v>177</v>
      </c>
      <c r="I23" s="4" t="s">
        <v>181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119</v>
      </c>
      <c r="B24" s="4" t="s">
        <v>184</v>
      </c>
      <c r="C24" s="4" t="s">
        <v>67</v>
      </c>
      <c r="D24" s="4" t="s">
        <v>82</v>
      </c>
      <c r="E24" s="4" t="s">
        <v>184</v>
      </c>
      <c r="F24" s="4" t="s">
        <v>185</v>
      </c>
      <c r="G24" s="20" t="str">
        <f t="shared" ref="G24:G27" si="3">MID(F24,1,4)&amp;CHAR(32+CODE(MID(F24,5,1)))</f>
        <v>ITM_p</v>
      </c>
      <c r="H24" s="4" t="s">
        <v>186</v>
      </c>
      <c r="I24" s="4" t="s">
        <v>184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120</v>
      </c>
      <c r="B25" s="4" t="s">
        <v>187</v>
      </c>
      <c r="C25" s="4" t="s">
        <v>66</v>
      </c>
      <c r="D25" s="4" t="s">
        <v>56</v>
      </c>
      <c r="E25" s="4" t="s">
        <v>187</v>
      </c>
      <c r="F25" s="4" t="s">
        <v>188</v>
      </c>
      <c r="G25" s="20" t="str">
        <f t="shared" si="3"/>
        <v>ITM_q</v>
      </c>
      <c r="H25" s="4" t="s">
        <v>189</v>
      </c>
      <c r="I25" s="4" t="s">
        <v>187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121</v>
      </c>
      <c r="B26" s="4" t="s">
        <v>190</v>
      </c>
      <c r="C26" s="4" t="s">
        <v>68</v>
      </c>
      <c r="D26" s="4" t="s">
        <v>69</v>
      </c>
      <c r="E26" s="4" t="s">
        <v>190</v>
      </c>
      <c r="F26" s="4" t="s">
        <v>191</v>
      </c>
      <c r="G26" s="20" t="str">
        <f t="shared" si="3"/>
        <v>ITM_r</v>
      </c>
      <c r="H26" s="4" t="s">
        <v>192</v>
      </c>
      <c r="I26" s="4" t="s">
        <v>190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122</v>
      </c>
      <c r="B27" s="4" t="s">
        <v>35</v>
      </c>
      <c r="C27" s="4" t="s">
        <v>58</v>
      </c>
      <c r="D27" s="4" t="s">
        <v>59</v>
      </c>
      <c r="E27" s="4" t="s">
        <v>193</v>
      </c>
      <c r="F27" s="4" t="s">
        <v>194</v>
      </c>
      <c r="G27" s="20" t="str">
        <f t="shared" si="3"/>
        <v>ITM_s</v>
      </c>
      <c r="H27" s="4" t="s">
        <v>195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123</v>
      </c>
      <c r="B29" s="4" t="s">
        <v>196</v>
      </c>
      <c r="C29" s="4" t="s">
        <v>197</v>
      </c>
      <c r="D29" s="4" t="s">
        <v>124</v>
      </c>
      <c r="E29" s="4" t="s">
        <v>196</v>
      </c>
      <c r="F29" s="4" t="s">
        <v>196</v>
      </c>
      <c r="G29" s="4" t="s">
        <v>198</v>
      </c>
      <c r="H29" s="4" t="s">
        <v>162</v>
      </c>
      <c r="I29" s="4" t="s">
        <v>196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125</v>
      </c>
      <c r="B30" s="4" t="s">
        <v>199</v>
      </c>
      <c r="C30" s="4" t="s">
        <v>114</v>
      </c>
      <c r="D30" s="4" t="s">
        <v>70</v>
      </c>
      <c r="E30" s="4" t="s">
        <v>199</v>
      </c>
      <c r="F30" s="4" t="s">
        <v>200</v>
      </c>
      <c r="G30" s="20" t="str">
        <f t="shared" ref="G30:G32" si="4">MID(F30,1,4)&amp;CHAR(32+CODE(MID(F30,5,1)))</f>
        <v>ITM_t</v>
      </c>
      <c r="H30" s="4" t="s">
        <v>201</v>
      </c>
      <c r="I30" s="4" t="s">
        <v>199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126</v>
      </c>
      <c r="B31" s="4" t="s">
        <v>202</v>
      </c>
      <c r="C31" s="4" t="s">
        <v>61</v>
      </c>
      <c r="D31" s="4" t="s">
        <v>60</v>
      </c>
      <c r="E31" s="4" t="s">
        <v>202</v>
      </c>
      <c r="F31" s="4" t="s">
        <v>203</v>
      </c>
      <c r="G31" s="20" t="str">
        <f t="shared" si="4"/>
        <v>ITM_u</v>
      </c>
      <c r="H31" s="4" t="s">
        <v>204</v>
      </c>
      <c r="I31" s="4" t="s">
        <v>202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127</v>
      </c>
      <c r="B32" s="4" t="s">
        <v>205</v>
      </c>
      <c r="C32" s="4" t="s">
        <v>62</v>
      </c>
      <c r="D32" s="4" t="s">
        <v>63</v>
      </c>
      <c r="E32" s="4" t="s">
        <v>205</v>
      </c>
      <c r="F32" s="4" t="s">
        <v>206</v>
      </c>
      <c r="G32" s="20" t="str">
        <f t="shared" si="4"/>
        <v>ITM_v</v>
      </c>
      <c r="H32" s="4" t="s">
        <v>207</v>
      </c>
      <c r="I32" s="4" t="s">
        <v>205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128</v>
      </c>
      <c r="B33" s="4" t="s">
        <v>40</v>
      </c>
      <c r="C33" s="4" t="s">
        <v>57</v>
      </c>
      <c r="D33" s="4" t="s">
        <v>64</v>
      </c>
      <c r="E33" s="4" t="s">
        <v>208</v>
      </c>
      <c r="F33" s="4" t="s">
        <v>209</v>
      </c>
      <c r="G33" s="20" t="str">
        <f>MID(F33,1,4)&amp;CHAR(32+CODE(MID(F33,5,1)))</f>
        <v>ITM_w</v>
      </c>
      <c r="H33" s="4" t="s">
        <v>210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129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130</v>
      </c>
      <c r="B36" s="4" t="s">
        <v>211</v>
      </c>
      <c r="C36" s="4" t="s">
        <v>20</v>
      </c>
      <c r="D36" s="4" t="s">
        <v>81</v>
      </c>
      <c r="E36" s="4" t="s">
        <v>211</v>
      </c>
      <c r="F36" s="4" t="s">
        <v>212</v>
      </c>
      <c r="G36" s="20" t="str">
        <f t="shared" ref="G36:G38" si="5">MID(F36,1,4)&amp;CHAR(32+CODE(MID(F36,5,1)))</f>
        <v>ITM_x</v>
      </c>
      <c r="H36" s="4" t="s">
        <v>213</v>
      </c>
      <c r="I36" s="4" t="s">
        <v>211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131</v>
      </c>
      <c r="B37" s="4" t="s">
        <v>214</v>
      </c>
      <c r="C37" s="4" t="s">
        <v>215</v>
      </c>
      <c r="D37" s="4" t="s">
        <v>74</v>
      </c>
      <c r="E37" s="4" t="s">
        <v>214</v>
      </c>
      <c r="F37" s="4" t="s">
        <v>216</v>
      </c>
      <c r="G37" s="20" t="str">
        <f t="shared" si="5"/>
        <v>ITM_y</v>
      </c>
      <c r="H37" s="4" t="s">
        <v>217</v>
      </c>
      <c r="I37" s="4" t="s">
        <v>214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132</v>
      </c>
      <c r="B38" s="4" t="s">
        <v>218</v>
      </c>
      <c r="C38" s="4" t="s">
        <v>76</v>
      </c>
      <c r="D38" s="4" t="s">
        <v>75</v>
      </c>
      <c r="E38" s="4" t="s">
        <v>218</v>
      </c>
      <c r="F38" s="4" t="s">
        <v>219</v>
      </c>
      <c r="G38" s="20" t="str">
        <f t="shared" si="5"/>
        <v>ITM_z</v>
      </c>
      <c r="H38" s="4" t="s">
        <v>220</v>
      </c>
      <c r="I38" s="4" t="s">
        <v>218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133</v>
      </c>
      <c r="B39" s="4" t="s">
        <v>41</v>
      </c>
      <c r="C39" s="4" t="s">
        <v>53</v>
      </c>
      <c r="D39" s="4" t="s">
        <v>48</v>
      </c>
      <c r="E39" s="4" t="s">
        <v>221</v>
      </c>
      <c r="F39" s="4" t="s">
        <v>222</v>
      </c>
      <c r="G39" s="4" t="s">
        <v>221</v>
      </c>
      <c r="H39" s="4" t="s">
        <v>223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134</v>
      </c>
      <c r="B41" s="4" t="s">
        <v>224</v>
      </c>
      <c r="C41" s="4" t="s">
        <v>46</v>
      </c>
      <c r="D41" s="4" t="s">
        <v>73</v>
      </c>
      <c r="E41" s="4" t="s">
        <v>224</v>
      </c>
      <c r="F41" s="4" t="s">
        <v>224</v>
      </c>
      <c r="G41" s="4" t="s">
        <v>46</v>
      </c>
      <c r="H41" s="4" t="s">
        <v>225</v>
      </c>
      <c r="I41" s="4" t="s">
        <v>224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135</v>
      </c>
      <c r="B42" s="4" t="s">
        <v>226</v>
      </c>
      <c r="C42" s="4" t="s">
        <v>23</v>
      </c>
      <c r="D42" s="4" t="s">
        <v>42</v>
      </c>
      <c r="E42" s="4" t="s">
        <v>226</v>
      </c>
      <c r="F42" s="4" t="s">
        <v>227</v>
      </c>
      <c r="G42" s="22" t="s">
        <v>227</v>
      </c>
      <c r="H42" s="14" t="s">
        <v>118</v>
      </c>
      <c r="I42" s="4" t="s">
        <v>226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ITM_COLON,         -MNU_ALPHA,        ITM_0              },</v>
      </c>
    </row>
    <row r="43" spans="1:11">
      <c r="A43" s="4" t="s">
        <v>136</v>
      </c>
      <c r="B43" s="4" t="s">
        <v>228</v>
      </c>
      <c r="C43" s="4" t="s">
        <v>34</v>
      </c>
      <c r="D43" s="4" t="s">
        <v>77</v>
      </c>
      <c r="E43" s="4" t="s">
        <v>228</v>
      </c>
      <c r="F43" s="4" t="s">
        <v>229</v>
      </c>
      <c r="G43" s="22" t="s">
        <v>229</v>
      </c>
      <c r="H43" s="14" t="s">
        <v>78</v>
      </c>
      <c r="I43" s="4" t="s">
        <v>228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ITM_COMMA,         -MNU_ALPHADOT,     ITM_PERIOD         },</v>
      </c>
    </row>
    <row r="44" spans="1:11">
      <c r="A44" s="4" t="s">
        <v>137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230</v>
      </c>
      <c r="G44" s="22" t="s">
        <v>230</v>
      </c>
      <c r="H44" s="1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ITM_QUESTION_MARK, -MNU_ALPHAMATH,    ITM_NULL           },</v>
      </c>
    </row>
    <row r="45" spans="1:11">
      <c r="A45" s="4" t="s">
        <v>138</v>
      </c>
      <c r="B45" s="4" t="s">
        <v>43</v>
      </c>
      <c r="C45" s="4" t="s">
        <v>80</v>
      </c>
      <c r="D45" s="4" t="s">
        <v>72</v>
      </c>
      <c r="E45" s="4" t="s">
        <v>231</v>
      </c>
      <c r="F45" s="4" t="s">
        <v>232</v>
      </c>
      <c r="G45" s="22" t="s">
        <v>232</v>
      </c>
      <c r="H45" s="1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ITM_SPACE,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261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s="27" t="s">
        <v>266</v>
      </c>
    </row>
    <row r="51" spans="1:11" ht="31">
      <c r="A51" s="1" t="str">
        <f>A1</f>
        <v>LAYOUT1</v>
      </c>
      <c r="J51" s="2">
        <v>50</v>
      </c>
      <c r="K51" s="27" t="s">
        <v>267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kbd_usr[16].fShiftedAim=ITM_CLA;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kbd_usr[33].fShiftedAim=ITM_COLON;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kbd_usr[34].fShiftedAim=ITM_COMMA;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kbd_usr[35].fShiftedAim=ITM_QUESTION_MARK;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kbd_usr[36].fShiftedAim=ITM_SPACE;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  <row r="89" spans="1:11">
      <c r="K89" s="27" t="s">
        <v>268</v>
      </c>
    </row>
    <row r="90" spans="1:11">
      <c r="K90" s="27" t="s">
        <v>269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244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249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250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251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257</v>
      </c>
      <c r="C13" s="13" t="s">
        <v>258</v>
      </c>
      <c r="D13" s="13" t="s">
        <v>259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247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248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234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ITM_CLA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252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247</v>
      </c>
      <c r="C35" s="5" t="str">
        <f>'C43Layout1'!C35</f>
        <v>ITM_NULL</v>
      </c>
      <c r="D35" s="5" t="str">
        <f>'C43Layout1'!D35</f>
        <v>ITM_NULL</v>
      </c>
      <c r="E35" s="8" t="s">
        <v>247</v>
      </c>
      <c r="F35" s="8" t="s">
        <v>247</v>
      </c>
      <c r="G35" s="5" t="str">
        <f>'C43Layout1'!G35</f>
        <v>ITM_NULL</v>
      </c>
      <c r="H35" s="5" t="str">
        <f>'C43Layout1'!H35</f>
        <v>ITM_NULL</v>
      </c>
      <c r="I35" s="8" t="s">
        <v>247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ITM_COLON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ITM_COMMA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ITM_QUESTION_MARK</v>
      </c>
      <c r="H44" s="5" t="str">
        <f>'C43Layout1'!H44</f>
        <v>-MNU_ALPHAMATH</v>
      </c>
      <c r="I44" s="5" t="str">
        <f>'C43Layout1'!I44</f>
        <v>ITM_NULL</v>
      </c>
      <c r="K44" s="14" t="s">
        <v>246</v>
      </c>
      <c r="L44" s="14" t="s">
        <v>255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ITM_SPACE</v>
      </c>
      <c r="H45" s="5" t="str">
        <f>'C43Layout1'!H45</f>
        <v>-MNU_ALPHAINTL</v>
      </c>
      <c r="I45" s="5" t="str">
        <f>'C43Layout1'!I45</f>
        <v>ITM_ADD</v>
      </c>
      <c r="K45" s="14" t="s">
        <v>253</v>
      </c>
      <c r="L45" s="14" t="s">
        <v>256</v>
      </c>
    </row>
    <row r="48" spans="1:13" ht="34">
      <c r="K48" s="11" t="s">
        <v>253</v>
      </c>
      <c r="M48" t="s">
        <v>254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kbd_usr[16].fShiftedAim=ITM_CLA;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kbd_usr[33].fShiftedAim=ITM_COLON;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kbd_usr[34].fShiftedAim=ITM_COMMA;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kbd_usr[35].fShiftedAim=ITM_QUESTION_MARK;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kbd_usr[36].fShiftedAim=ITM_SPACE;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2021-01-14T15:07:28Z</dcterms:modified>
</cp:coreProperties>
</file>