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SOURCE!$A$1:$W$2026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27" i="1" l="1"/>
  <c r="W2027" i="1"/>
  <c r="X2027" i="1"/>
  <c r="S2027" i="1"/>
  <c r="Y2027" i="1"/>
  <c r="K2028" i="1"/>
  <c r="W2028" i="1"/>
  <c r="X2028" i="1"/>
  <c r="S2028" i="1"/>
  <c r="Y2028" i="1"/>
  <c r="Y2026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K2026" i="1"/>
  <c r="Y2025" i="1"/>
  <c r="K2025" i="1"/>
  <c r="K2023" i="1"/>
  <c r="Y2023" i="1"/>
  <c r="K2024" i="1"/>
  <c r="Y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I4" i="9"/>
  <c r="Y9" i="1"/>
  <c r="I5" i="9"/>
  <c r="Y11" i="1"/>
  <c r="I6" i="9"/>
  <c r="Y12" i="1"/>
  <c r="I7" i="9"/>
  <c r="Y21" i="1"/>
  <c r="I8" i="9"/>
  <c r="Y25" i="1"/>
  <c r="I9" i="9"/>
  <c r="Y27" i="1"/>
  <c r="I10" i="9"/>
  <c r="Y28" i="1"/>
  <c r="I11" i="9"/>
  <c r="Y29" i="1"/>
  <c r="I12" i="9"/>
  <c r="Y30" i="1"/>
  <c r="I13" i="9"/>
  <c r="Y31" i="1"/>
  <c r="I14" i="9"/>
  <c r="Y32" i="1"/>
  <c r="I15" i="9"/>
  <c r="Y33" i="1"/>
  <c r="I16" i="9"/>
  <c r="Y44" i="1"/>
  <c r="I17" i="9"/>
  <c r="Y56" i="1"/>
  <c r="I18" i="9"/>
  <c r="Y59" i="1"/>
  <c r="I19" i="9"/>
  <c r="Y70" i="1"/>
  <c r="I20" i="9"/>
  <c r="Y71" i="1"/>
  <c r="I21" i="9"/>
  <c r="Y76" i="1"/>
  <c r="I22" i="9"/>
  <c r="Y80" i="1"/>
  <c r="I23" i="9"/>
  <c r="Y81" i="1"/>
  <c r="I24" i="9"/>
  <c r="Y85" i="1"/>
  <c r="I25" i="9"/>
  <c r="Y86" i="1"/>
  <c r="I26" i="9"/>
  <c r="Y87" i="1"/>
  <c r="I27" i="9"/>
  <c r="Y88" i="1"/>
  <c r="I28" i="9"/>
  <c r="Y90" i="1"/>
  <c r="I29" i="9"/>
  <c r="Y91" i="1"/>
  <c r="I30" i="9"/>
  <c r="Y92" i="1"/>
  <c r="I31" i="9"/>
  <c r="Y95" i="1"/>
  <c r="I32" i="9"/>
  <c r="Y96" i="1"/>
  <c r="I33" i="9"/>
  <c r="Y104" i="1"/>
  <c r="I34" i="9"/>
  <c r="Y106" i="1"/>
  <c r="I35" i="9"/>
  <c r="Y118" i="1"/>
  <c r="I36" i="9"/>
  <c r="Y119" i="1"/>
  <c r="I37" i="9"/>
  <c r="Y120" i="1"/>
  <c r="I38" i="9"/>
  <c r="Y121" i="1"/>
  <c r="I39" i="9"/>
  <c r="Y128" i="1"/>
  <c r="I40" i="9"/>
  <c r="Y130" i="1"/>
  <c r="I41" i="9"/>
  <c r="Y131" i="1"/>
  <c r="I42" i="9"/>
  <c r="Y137" i="1"/>
  <c r="I43" i="9"/>
  <c r="Y138" i="1"/>
  <c r="I44" i="9"/>
  <c r="Y141" i="1"/>
  <c r="I45" i="9"/>
  <c r="Y142" i="1"/>
  <c r="I46" i="9"/>
  <c r="Y148" i="1"/>
  <c r="I47" i="9"/>
  <c r="Y151" i="1"/>
  <c r="I48" i="9"/>
  <c r="Y161" i="1"/>
  <c r="I49" i="9"/>
  <c r="Y170" i="1"/>
  <c r="I50" i="9"/>
  <c r="Y171" i="1"/>
  <c r="I51" i="9"/>
  <c r="Y176" i="1"/>
  <c r="I52" i="9"/>
  <c r="Y183" i="1"/>
  <c r="I53" i="9"/>
  <c r="Y185" i="1"/>
  <c r="I54" i="9"/>
  <c r="Y188" i="1"/>
  <c r="I55" i="9"/>
  <c r="Y191" i="1"/>
  <c r="I56" i="9"/>
  <c r="Y192" i="1"/>
  <c r="I57" i="9"/>
  <c r="Y193" i="1"/>
  <c r="I58" i="9"/>
  <c r="Y199" i="1"/>
  <c r="I59" i="9"/>
  <c r="Y220" i="1"/>
  <c r="I60" i="9"/>
  <c r="Y223" i="1"/>
  <c r="I61" i="9"/>
  <c r="Y233" i="1"/>
  <c r="I62" i="9"/>
  <c r="Y236" i="1"/>
  <c r="I63" i="9"/>
  <c r="Y250" i="1"/>
  <c r="I64" i="9"/>
  <c r="Y253" i="1"/>
  <c r="I65" i="9"/>
  <c r="Y255" i="1"/>
  <c r="I66" i="9"/>
  <c r="Y262" i="1"/>
  <c r="I67" i="9"/>
  <c r="Y299" i="1"/>
  <c r="I68" i="9"/>
  <c r="Y304" i="1"/>
  <c r="I69" i="9"/>
  <c r="Y312" i="1"/>
  <c r="I70" i="9"/>
  <c r="Y313" i="1"/>
  <c r="I71" i="9"/>
  <c r="Y315" i="1"/>
  <c r="I72" i="9"/>
  <c r="Y317" i="1"/>
  <c r="I73" i="9"/>
  <c r="Y318" i="1"/>
  <c r="I74" i="9"/>
  <c r="Y325" i="1"/>
  <c r="I75" i="9"/>
  <c r="Y326" i="1"/>
  <c r="I76" i="9"/>
  <c r="Y327" i="1"/>
  <c r="I77" i="9"/>
  <c r="Y334" i="1"/>
  <c r="I78" i="9"/>
  <c r="Y347" i="1"/>
  <c r="I79" i="9"/>
  <c r="Y348" i="1"/>
  <c r="I80" i="9"/>
  <c r="Y349" i="1"/>
  <c r="I81" i="9"/>
  <c r="Y356" i="1"/>
  <c r="I82" i="9"/>
  <c r="Y358" i="1"/>
  <c r="I83" i="9"/>
  <c r="Y361" i="1"/>
  <c r="I84" i="9"/>
  <c r="Y362" i="1"/>
  <c r="I85" i="9"/>
  <c r="Y367" i="1"/>
  <c r="I86" i="9"/>
  <c r="Y417" i="1"/>
  <c r="I87" i="9"/>
  <c r="Y424" i="1"/>
  <c r="I88" i="9"/>
  <c r="Y425" i="1"/>
  <c r="I89" i="9"/>
  <c r="Y428" i="1"/>
  <c r="I90" i="9"/>
  <c r="Y434" i="1"/>
  <c r="I91" i="9"/>
  <c r="Y436" i="1"/>
  <c r="I92" i="9"/>
  <c r="Y440" i="1"/>
  <c r="I93" i="9"/>
  <c r="Y453" i="1"/>
  <c r="I94" i="9"/>
  <c r="Y458" i="1"/>
  <c r="I95" i="9"/>
  <c r="Y470" i="1"/>
  <c r="I96" i="9"/>
  <c r="Y472" i="1"/>
  <c r="I97" i="9"/>
  <c r="Y486" i="1"/>
  <c r="I98" i="9"/>
  <c r="Y487" i="1"/>
  <c r="I99" i="9"/>
  <c r="Y489" i="1"/>
  <c r="I100" i="9"/>
  <c r="Y491" i="1"/>
  <c r="I101" i="9"/>
  <c r="Y493" i="1"/>
  <c r="I102" i="9"/>
  <c r="Y494" i="1"/>
  <c r="I103" i="9"/>
  <c r="Y495" i="1"/>
  <c r="I104" i="9"/>
  <c r="Y496" i="1"/>
  <c r="I105" i="9"/>
  <c r="Y497" i="1"/>
  <c r="I106" i="9"/>
  <c r="Y498" i="1"/>
  <c r="I107" i="9"/>
  <c r="Y499" i="1"/>
  <c r="I108" i="9"/>
  <c r="Y500" i="1"/>
  <c r="I109" i="9"/>
  <c r="Y501" i="1"/>
  <c r="I110" i="9"/>
  <c r="Y506" i="1"/>
  <c r="I111" i="9"/>
  <c r="Y514" i="1"/>
  <c r="I112" i="9"/>
  <c r="Y515" i="1"/>
  <c r="I113" i="9"/>
  <c r="Y516" i="1"/>
  <c r="I114" i="9"/>
  <c r="Y518" i="1"/>
  <c r="I115" i="9"/>
  <c r="Y519" i="1"/>
  <c r="I116" i="9"/>
  <c r="Y522" i="1"/>
  <c r="I117" i="9"/>
  <c r="Y523" i="1"/>
  <c r="I118" i="9"/>
  <c r="Y527" i="1"/>
  <c r="I119" i="9"/>
  <c r="Y528" i="1"/>
  <c r="I120" i="9"/>
  <c r="Y537" i="1"/>
  <c r="I121" i="9"/>
  <c r="Y546" i="1"/>
  <c r="I122" i="9"/>
  <c r="Y548" i="1"/>
  <c r="I123" i="9"/>
  <c r="Y551" i="1"/>
  <c r="I124" i="9"/>
  <c r="Y552" i="1"/>
  <c r="I125" i="9"/>
  <c r="Y553" i="1"/>
  <c r="I126" i="9"/>
  <c r="Y555" i="1"/>
  <c r="I127" i="9"/>
  <c r="Y569" i="1"/>
  <c r="I128" i="9"/>
  <c r="Y572" i="1"/>
  <c r="I129" i="9"/>
  <c r="Y573" i="1"/>
  <c r="I130" i="9"/>
  <c r="Y574" i="1"/>
  <c r="I131" i="9"/>
  <c r="Y576" i="1"/>
  <c r="I132" i="9"/>
  <c r="Y578" i="1"/>
  <c r="I133" i="9"/>
  <c r="Y580" i="1"/>
  <c r="I134" i="9"/>
  <c r="Y585" i="1"/>
  <c r="I135" i="9"/>
  <c r="Y588" i="1"/>
  <c r="I136" i="9"/>
  <c r="Y592" i="1"/>
  <c r="I137" i="9"/>
  <c r="Y594" i="1"/>
  <c r="I138" i="9"/>
  <c r="Y595" i="1"/>
  <c r="I139" i="9"/>
  <c r="Y597" i="1"/>
  <c r="I140" i="9"/>
  <c r="Y607" i="1"/>
  <c r="I141" i="9"/>
  <c r="Y608" i="1"/>
  <c r="I142" i="9"/>
  <c r="Y609" i="1"/>
  <c r="I143" i="9"/>
  <c r="Y610" i="1"/>
  <c r="I144" i="9"/>
  <c r="Y611" i="1"/>
  <c r="I145" i="9"/>
  <c r="Y612" i="1"/>
  <c r="I146" i="9"/>
  <c r="Y613" i="1"/>
  <c r="I147" i="9"/>
  <c r="Y614" i="1"/>
  <c r="I148" i="9"/>
  <c r="Y615" i="1"/>
  <c r="I149" i="9"/>
  <c r="Y621" i="1"/>
  <c r="I150" i="9"/>
  <c r="Y622" i="1"/>
  <c r="I151" i="9"/>
  <c r="Y625" i="1"/>
  <c r="I152" i="9"/>
  <c r="Y644" i="1"/>
  <c r="I153" i="9"/>
  <c r="Y645" i="1"/>
  <c r="I154" i="9"/>
  <c r="Y647" i="1"/>
  <c r="I155" i="9"/>
  <c r="Y667" i="1"/>
  <c r="I156" i="9"/>
  <c r="Y668" i="1"/>
  <c r="I157" i="9"/>
  <c r="Y672" i="1"/>
  <c r="I158" i="9"/>
  <c r="Y673" i="1"/>
  <c r="I159" i="9"/>
  <c r="Y675" i="1"/>
  <c r="I160" i="9"/>
  <c r="Y676" i="1"/>
  <c r="I161" i="9"/>
  <c r="Y677" i="1"/>
  <c r="I162" i="9"/>
  <c r="Y678" i="1"/>
  <c r="I163" i="9"/>
  <c r="Y679" i="1"/>
  <c r="I164" i="9"/>
  <c r="Y682" i="1"/>
  <c r="I165" i="9"/>
  <c r="Y685" i="1"/>
  <c r="I166" i="9"/>
  <c r="Y686" i="1"/>
  <c r="I167" i="9"/>
  <c r="Y687" i="1"/>
  <c r="I168" i="9"/>
  <c r="Y697" i="1"/>
  <c r="I169" i="9"/>
  <c r="Y701" i="1"/>
  <c r="I170" i="9"/>
  <c r="Y704" i="1"/>
  <c r="I171" i="9"/>
  <c r="Y706" i="1"/>
  <c r="I172" i="9"/>
  <c r="Y711" i="1"/>
  <c r="I173" i="9"/>
  <c r="Y712" i="1"/>
  <c r="I174" i="9"/>
  <c r="Y727" i="1"/>
  <c r="I175" i="9"/>
  <c r="Y729" i="1"/>
  <c r="I176" i="9"/>
  <c r="Y738" i="1"/>
  <c r="I177" i="9"/>
  <c r="Y747" i="1"/>
  <c r="I178" i="9"/>
  <c r="Y751" i="1"/>
  <c r="I179" i="9"/>
  <c r="Y752" i="1"/>
  <c r="I180" i="9"/>
  <c r="Y753" i="1"/>
  <c r="I181" i="9"/>
  <c r="Y754" i="1"/>
  <c r="I182" i="9"/>
  <c r="Y755" i="1"/>
  <c r="I183" i="9"/>
  <c r="Y757" i="1"/>
  <c r="I184" i="9"/>
  <c r="Y758" i="1"/>
  <c r="I185" i="9"/>
  <c r="Y759" i="1"/>
  <c r="I186" i="9"/>
  <c r="Y760" i="1"/>
  <c r="I187" i="9"/>
  <c r="Y761" i="1"/>
  <c r="I188" i="9"/>
  <c r="Y762" i="1"/>
  <c r="I189" i="9"/>
  <c r="Y763" i="1"/>
  <c r="I190" i="9"/>
  <c r="Y764" i="1"/>
  <c r="I191" i="9"/>
  <c r="Y765" i="1"/>
  <c r="I192" i="9"/>
  <c r="Y767" i="1"/>
  <c r="I193" i="9"/>
  <c r="Y769" i="1"/>
  <c r="I194" i="9"/>
  <c r="Y772" i="1"/>
  <c r="I195" i="9"/>
  <c r="Y773" i="1"/>
  <c r="I196" i="9"/>
  <c r="Y780" i="1"/>
  <c r="I197" i="9"/>
  <c r="Y781" i="1"/>
  <c r="I198" i="9"/>
  <c r="Y782" i="1"/>
  <c r="I199" i="9"/>
  <c r="Y783" i="1"/>
  <c r="I200" i="9"/>
  <c r="Y784" i="1"/>
  <c r="I201" i="9"/>
  <c r="Y785" i="1"/>
  <c r="I202" i="9"/>
  <c r="Y787" i="1"/>
  <c r="I203" i="9"/>
  <c r="Y791" i="1"/>
  <c r="I204" i="9"/>
  <c r="Y792" i="1"/>
  <c r="I205" i="9"/>
  <c r="Y793" i="1"/>
  <c r="I206" i="9"/>
  <c r="Y794" i="1"/>
  <c r="I207" i="9"/>
  <c r="Y795" i="1"/>
  <c r="I208" i="9"/>
  <c r="Y796" i="1"/>
  <c r="I209" i="9"/>
  <c r="Y797" i="1"/>
  <c r="I210" i="9"/>
  <c r="Y799" i="1"/>
  <c r="I211" i="9"/>
  <c r="Y800" i="1"/>
  <c r="I212" i="9"/>
  <c r="Y802" i="1"/>
  <c r="I213" i="9"/>
  <c r="Y805" i="1"/>
  <c r="I214" i="9"/>
  <c r="Y806" i="1"/>
  <c r="I215" i="9"/>
  <c r="Y807" i="1"/>
  <c r="I216" i="9"/>
  <c r="Y808" i="1"/>
  <c r="I217" i="9"/>
  <c r="Y809" i="1"/>
  <c r="I218" i="9"/>
  <c r="Y810" i="1"/>
  <c r="I219" i="9"/>
  <c r="Y811" i="1"/>
  <c r="I220" i="9"/>
  <c r="Y815" i="1"/>
  <c r="I221" i="9"/>
  <c r="Y818" i="1"/>
  <c r="I222" i="9"/>
  <c r="Y819" i="1"/>
  <c r="I223" i="9"/>
  <c r="Y822" i="1"/>
  <c r="I224" i="9"/>
  <c r="Y823" i="1"/>
  <c r="I225" i="9"/>
  <c r="Y840" i="1"/>
  <c r="I226" i="9"/>
  <c r="Y886" i="1"/>
  <c r="I227" i="9"/>
  <c r="Y887" i="1"/>
  <c r="I228" i="9"/>
  <c r="Y888" i="1"/>
  <c r="I229" i="9"/>
  <c r="Y889" i="1"/>
  <c r="I230" i="9"/>
  <c r="Y890" i="1"/>
  <c r="I231" i="9"/>
  <c r="Y891" i="1"/>
  <c r="I232" i="9"/>
  <c r="Y892" i="1"/>
  <c r="I233" i="9"/>
  <c r="Y893" i="1"/>
  <c r="I234" i="9"/>
  <c r="Y1521" i="1"/>
  <c r="I235" i="9"/>
  <c r="Y1528" i="1"/>
  <c r="I236" i="9"/>
  <c r="Y1535" i="1"/>
  <c r="I237" i="9"/>
  <c r="Y1537" i="1"/>
  <c r="I238" i="9"/>
  <c r="Y1543" i="1"/>
  <c r="I239" i="9"/>
  <c r="Y1569" i="1"/>
  <c r="I240" i="9"/>
  <c r="Y1570" i="1"/>
  <c r="I241" i="9"/>
  <c r="Y1577" i="1"/>
  <c r="I242" i="9"/>
  <c r="Y1578" i="1"/>
  <c r="I243" i="9"/>
  <c r="Y1579" i="1"/>
  <c r="I244" i="9"/>
  <c r="Y1580" i="1"/>
  <c r="I245" i="9"/>
  <c r="Y1581" i="1"/>
  <c r="I246" i="9"/>
  <c r="Y1582" i="1"/>
  <c r="I247" i="9"/>
  <c r="Y1583" i="1"/>
  <c r="I248" i="9"/>
  <c r="Y1584" i="1"/>
  <c r="I249" i="9"/>
  <c r="Y1585" i="1"/>
  <c r="I250" i="9"/>
  <c r="Y1587" i="1"/>
  <c r="I251" i="9"/>
  <c r="Y1591" i="1"/>
  <c r="I252" i="9"/>
  <c r="Y1592" i="1"/>
  <c r="I253" i="9"/>
  <c r="Y1593" i="1"/>
  <c r="I254" i="9"/>
  <c r="Y1693" i="1"/>
  <c r="I255" i="9"/>
  <c r="Y1704" i="1"/>
  <c r="I256" i="9"/>
  <c r="Y1705" i="1"/>
  <c r="I257" i="9"/>
  <c r="Y1748" i="1"/>
  <c r="I258" i="9"/>
  <c r="Y1749" i="1"/>
  <c r="I259" i="9"/>
  <c r="Y1752" i="1"/>
  <c r="I260" i="9"/>
  <c r="Y1753" i="1"/>
  <c r="I261" i="9"/>
  <c r="Y1754" i="1"/>
  <c r="I262" i="9"/>
  <c r="Y1763" i="1"/>
  <c r="I263" i="9"/>
  <c r="Y1764" i="1"/>
  <c r="I264" i="9"/>
  <c r="Y1765" i="1"/>
  <c r="I265" i="9"/>
  <c r="Y1766" i="1"/>
  <c r="I266" i="9"/>
  <c r="Y1768" i="1"/>
  <c r="I267" i="9"/>
  <c r="Y1769" i="1"/>
  <c r="I268" i="9"/>
  <c r="Y1770" i="1"/>
  <c r="I269" i="9"/>
  <c r="Y1771" i="1"/>
  <c r="I270" i="9"/>
  <c r="Y1772" i="1"/>
  <c r="I271" i="9"/>
  <c r="Y1773" i="1"/>
  <c r="I272" i="9"/>
  <c r="Y1774" i="1"/>
  <c r="I273" i="9"/>
  <c r="Y1775" i="1"/>
  <c r="I274" i="9"/>
  <c r="Y1776" i="1"/>
  <c r="I275" i="9"/>
  <c r="Y1777" i="1"/>
  <c r="I276" i="9"/>
  <c r="Y1778" i="1"/>
  <c r="I277" i="9"/>
  <c r="Y1779" i="1"/>
  <c r="I278" i="9"/>
  <c r="Y1781" i="1"/>
  <c r="I279" i="9"/>
  <c r="Y1782" i="1"/>
  <c r="I280" i="9"/>
  <c r="Y1941" i="1"/>
  <c r="I281" i="9"/>
  <c r="Y1942" i="1"/>
  <c r="I282" i="9"/>
  <c r="Y1971" i="1"/>
  <c r="I283" i="9"/>
  <c r="Y1972" i="1"/>
  <c r="I284" i="9"/>
  <c r="Y1976" i="1"/>
  <c r="I285" i="9"/>
  <c r="Y1977" i="1"/>
  <c r="I286" i="9"/>
  <c r="Y1980" i="1"/>
  <c r="I287" i="9"/>
  <c r="Y1984" i="1"/>
  <c r="I288" i="9"/>
  <c r="Y1995" i="1"/>
  <c r="I289" i="9"/>
  <c r="Y1996" i="1"/>
  <c r="I290" i="9"/>
  <c r="Y1997" i="1"/>
  <c r="I291" i="9"/>
  <c r="Y1998" i="1"/>
  <c r="I292" i="9"/>
  <c r="Y1999" i="1"/>
  <c r="I293" i="9"/>
  <c r="Y2000" i="1"/>
  <c r="I294" i="9"/>
  <c r="Y2001" i="1"/>
  <c r="I295" i="9"/>
  <c r="Y2002" i="1"/>
  <c r="I296" i="9"/>
  <c r="Y2003" i="1"/>
  <c r="I297" i="9"/>
  <c r="Y2004" i="1"/>
  <c r="I298" i="9"/>
  <c r="Y2005" i="1"/>
  <c r="I299" i="9"/>
  <c r="Y2006" i="1"/>
  <c r="I300" i="9"/>
  <c r="Y2007" i="1"/>
  <c r="I301" i="9"/>
  <c r="Y2008" i="1"/>
  <c r="I302" i="9"/>
  <c r="Y2009" i="1"/>
  <c r="I303" i="9"/>
  <c r="Y2010" i="1"/>
  <c r="I304" i="9"/>
  <c r="Y2011" i="1"/>
  <c r="I305" i="9"/>
  <c r="Y2012" i="1"/>
  <c r="I306" i="9"/>
  <c r="Y2013" i="1"/>
  <c r="I307" i="9"/>
  <c r="Y2014" i="1"/>
  <c r="I308" i="9"/>
  <c r="Y2016" i="1"/>
  <c r="I309" i="9"/>
  <c r="Y2017" i="1"/>
  <c r="I310" i="9"/>
  <c r="I311" i="9"/>
  <c r="I312" i="9"/>
  <c r="I313" i="9"/>
  <c r="I314" i="9"/>
  <c r="I315" i="9"/>
  <c r="I316" i="9"/>
  <c r="I317" i="9"/>
  <c r="I318" i="9"/>
  <c r="Y6" i="1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Y2022" i="1"/>
  <c r="K2022" i="1"/>
  <c r="Y2021" i="1"/>
  <c r="K2021" i="1"/>
  <c r="Y2020" i="1"/>
  <c r="K2020" i="1"/>
  <c r="Y2019" i="1"/>
  <c r="K2019" i="1"/>
  <c r="Y2018" i="1"/>
  <c r="K2018" i="1"/>
  <c r="K2017" i="1"/>
  <c r="K2016" i="1"/>
  <c r="Y2015" i="1"/>
  <c r="W1776" i="1"/>
  <c r="W1764" i="1"/>
  <c r="W1763" i="1"/>
  <c r="W1748" i="1"/>
  <c r="W1570" i="1"/>
  <c r="W1569" i="1"/>
  <c r="W1535" i="1"/>
  <c r="W822" i="1"/>
  <c r="W819" i="1"/>
  <c r="W818" i="1"/>
  <c r="W811" i="1"/>
  <c r="W785" i="1"/>
  <c r="W765" i="1"/>
  <c r="W697" i="1"/>
  <c r="W679" i="1"/>
  <c r="W678" i="1"/>
  <c r="W677" i="1"/>
  <c r="W501" i="1"/>
  <c r="W500" i="1"/>
  <c r="W498" i="1"/>
  <c r="K2015" i="1"/>
  <c r="N318" i="9"/>
  <c r="K318" i="9"/>
  <c r="N317" i="9"/>
  <c r="K317" i="9"/>
  <c r="N316" i="9"/>
  <c r="K316" i="9"/>
  <c r="N315" i="9"/>
  <c r="K315" i="9"/>
  <c r="N314" i="9"/>
  <c r="K314" i="9"/>
  <c r="N313" i="9"/>
  <c r="K313" i="9"/>
  <c r="N312" i="9"/>
  <c r="K312" i="9"/>
  <c r="N311" i="9"/>
  <c r="K311" i="9"/>
  <c r="N310" i="9"/>
  <c r="K310" i="9"/>
  <c r="N309" i="9"/>
  <c r="K309" i="9"/>
  <c r="N308" i="9"/>
  <c r="K308" i="9"/>
  <c r="N307" i="9"/>
  <c r="K307" i="9"/>
  <c r="N306" i="9"/>
  <c r="K306" i="9"/>
  <c r="N305" i="9"/>
  <c r="K305" i="9"/>
  <c r="N304" i="9"/>
  <c r="K304" i="9"/>
  <c r="N303" i="9"/>
  <c r="K303" i="9"/>
  <c r="N302" i="9"/>
  <c r="K302" i="9"/>
  <c r="N301" i="9"/>
  <c r="K301" i="9"/>
  <c r="N300" i="9"/>
  <c r="K300" i="9"/>
  <c r="N299" i="9"/>
  <c r="K299" i="9"/>
  <c r="N298" i="9"/>
  <c r="K298" i="9"/>
  <c r="N297" i="9"/>
  <c r="K297" i="9"/>
  <c r="N296" i="9"/>
  <c r="K296" i="9"/>
  <c r="N295" i="9"/>
  <c r="K295" i="9"/>
  <c r="N294" i="9"/>
  <c r="K294" i="9"/>
  <c r="N293" i="9"/>
  <c r="K293" i="9"/>
  <c r="N292" i="9"/>
  <c r="K292" i="9"/>
  <c r="N291" i="9"/>
  <c r="K291" i="9"/>
  <c r="N290" i="9"/>
  <c r="K290" i="9"/>
  <c r="N289" i="9"/>
  <c r="K289" i="9"/>
  <c r="N288" i="9"/>
  <c r="K288" i="9"/>
  <c r="N287" i="9"/>
  <c r="K287" i="9"/>
  <c r="N286" i="9"/>
  <c r="K286" i="9"/>
  <c r="N285" i="9"/>
  <c r="K285" i="9"/>
  <c r="N284" i="9"/>
  <c r="K284" i="9"/>
  <c r="N283" i="9"/>
  <c r="K283" i="9"/>
  <c r="N282" i="9"/>
  <c r="K282" i="9"/>
  <c r="N281" i="9"/>
  <c r="K281" i="9"/>
  <c r="N280" i="9"/>
  <c r="K280" i="9"/>
  <c r="N279" i="9"/>
  <c r="K279" i="9"/>
  <c r="N278" i="9"/>
  <c r="K278" i="9"/>
  <c r="N277" i="9"/>
  <c r="K277" i="9"/>
  <c r="N276" i="9"/>
  <c r="K276" i="9"/>
  <c r="N275" i="9"/>
  <c r="K275" i="9"/>
  <c r="N274" i="9"/>
  <c r="K274" i="9"/>
  <c r="N273" i="9"/>
  <c r="K273" i="9"/>
  <c r="N272" i="9"/>
  <c r="K272" i="9"/>
  <c r="N271" i="9"/>
  <c r="K271" i="9"/>
  <c r="N270" i="9"/>
  <c r="K270" i="9"/>
  <c r="N269" i="9"/>
  <c r="K269" i="9"/>
  <c r="N268" i="9"/>
  <c r="K268" i="9"/>
  <c r="N267" i="9"/>
  <c r="K267" i="9"/>
  <c r="N266" i="9"/>
  <c r="K266" i="9"/>
  <c r="N265" i="9"/>
  <c r="K265" i="9"/>
  <c r="N264" i="9"/>
  <c r="K264" i="9"/>
  <c r="N263" i="9"/>
  <c r="K263" i="9"/>
  <c r="N262" i="9"/>
  <c r="K262" i="9"/>
  <c r="N261" i="9"/>
  <c r="K261" i="9"/>
  <c r="N260" i="9"/>
  <c r="K260" i="9"/>
  <c r="N259" i="9"/>
  <c r="K259" i="9"/>
  <c r="N258" i="9"/>
  <c r="K258" i="9"/>
  <c r="N257" i="9"/>
  <c r="K257" i="9"/>
  <c r="N256" i="9"/>
  <c r="K256" i="9"/>
  <c r="Y1689" i="1"/>
  <c r="N255" i="9"/>
  <c r="K255" i="9"/>
  <c r="N254" i="9"/>
  <c r="K254" i="9"/>
  <c r="N253" i="9"/>
  <c r="K253" i="9"/>
  <c r="N252" i="9"/>
  <c r="K252" i="9"/>
  <c r="N251" i="9"/>
  <c r="K251" i="9"/>
  <c r="N250" i="9"/>
  <c r="K250" i="9"/>
  <c r="N249" i="9"/>
  <c r="K249" i="9"/>
  <c r="N248" i="9"/>
  <c r="K248" i="9"/>
  <c r="N247" i="9"/>
  <c r="K247" i="9"/>
  <c r="N246" i="9"/>
  <c r="K246" i="9"/>
  <c r="N245" i="9"/>
  <c r="K245" i="9"/>
  <c r="N244" i="9"/>
  <c r="K244" i="9"/>
  <c r="N243" i="9"/>
  <c r="K243" i="9"/>
  <c r="N242" i="9"/>
  <c r="K242" i="9"/>
  <c r="N241" i="9"/>
  <c r="K241" i="9"/>
  <c r="N240" i="9"/>
  <c r="K240" i="9"/>
  <c r="N239" i="9"/>
  <c r="K239" i="9"/>
  <c r="N238" i="9"/>
  <c r="K238" i="9"/>
  <c r="N237" i="9"/>
  <c r="K237" i="9"/>
  <c r="N236" i="9"/>
  <c r="K236" i="9"/>
  <c r="N235" i="9"/>
  <c r="K235" i="9"/>
  <c r="N234" i="9"/>
  <c r="K234" i="9"/>
  <c r="N233" i="9"/>
  <c r="K233" i="9"/>
  <c r="N232" i="9"/>
  <c r="K232" i="9"/>
  <c r="N231" i="9"/>
  <c r="K231" i="9"/>
  <c r="N230" i="9"/>
  <c r="K230" i="9"/>
  <c r="N229" i="9"/>
  <c r="K229" i="9"/>
  <c r="N228" i="9"/>
  <c r="K228" i="9"/>
  <c r="N227" i="9"/>
  <c r="K227" i="9"/>
  <c r="N226" i="9"/>
  <c r="K226" i="9"/>
  <c r="N225" i="9"/>
  <c r="K225" i="9"/>
  <c r="N224" i="9"/>
  <c r="K224" i="9"/>
  <c r="N223" i="9"/>
  <c r="K223" i="9"/>
  <c r="N222" i="9"/>
  <c r="K222" i="9"/>
  <c r="N221" i="9"/>
  <c r="K221" i="9"/>
  <c r="N220" i="9"/>
  <c r="K220" i="9"/>
  <c r="N219" i="9"/>
  <c r="K219" i="9"/>
  <c r="N218" i="9"/>
  <c r="K218" i="9"/>
  <c r="N217" i="9"/>
  <c r="K217" i="9"/>
  <c r="N216" i="9"/>
  <c r="K216" i="9"/>
  <c r="N215" i="9"/>
  <c r="K215" i="9"/>
  <c r="N214" i="9"/>
  <c r="K214" i="9"/>
  <c r="N213" i="9"/>
  <c r="K213" i="9"/>
  <c r="N212" i="9"/>
  <c r="K212" i="9"/>
  <c r="N211" i="9"/>
  <c r="K211" i="9"/>
  <c r="N210" i="9"/>
  <c r="K210" i="9"/>
  <c r="N209" i="9"/>
  <c r="K209" i="9"/>
  <c r="N208" i="9"/>
  <c r="K208" i="9"/>
  <c r="N207" i="9"/>
  <c r="K207" i="9"/>
  <c r="N206" i="9"/>
  <c r="K206" i="9"/>
  <c r="N205" i="9"/>
  <c r="K205" i="9"/>
  <c r="N204" i="9"/>
  <c r="K204" i="9"/>
  <c r="N203" i="9"/>
  <c r="K203" i="9"/>
  <c r="N202" i="9"/>
  <c r="K202" i="9"/>
  <c r="N201" i="9"/>
  <c r="K201" i="9"/>
  <c r="N200" i="9"/>
  <c r="K200" i="9"/>
  <c r="N199" i="9"/>
  <c r="K199" i="9"/>
  <c r="N198" i="9"/>
  <c r="K198" i="9"/>
  <c r="N197" i="9"/>
  <c r="K197" i="9"/>
  <c r="N196" i="9"/>
  <c r="K196" i="9"/>
  <c r="N195" i="9"/>
  <c r="K195" i="9"/>
  <c r="N194" i="9"/>
  <c r="K194" i="9"/>
  <c r="N193" i="9"/>
  <c r="K193" i="9"/>
  <c r="N192" i="9"/>
  <c r="K192" i="9"/>
  <c r="N191" i="9"/>
  <c r="K191" i="9"/>
  <c r="N190" i="9"/>
  <c r="K190" i="9"/>
  <c r="N189" i="9"/>
  <c r="K189" i="9"/>
  <c r="N188" i="9"/>
  <c r="K188" i="9"/>
  <c r="N187" i="9"/>
  <c r="K187" i="9"/>
  <c r="N186" i="9"/>
  <c r="K186" i="9"/>
  <c r="N185" i="9"/>
  <c r="K185" i="9"/>
  <c r="N184" i="9"/>
  <c r="K184" i="9"/>
  <c r="N183" i="9"/>
  <c r="K183" i="9"/>
  <c r="N182" i="9"/>
  <c r="K182" i="9"/>
  <c r="N181" i="9"/>
  <c r="K181" i="9"/>
  <c r="N180" i="9"/>
  <c r="K180" i="9"/>
  <c r="N179" i="9"/>
  <c r="K179" i="9"/>
  <c r="N178" i="9"/>
  <c r="K178" i="9"/>
  <c r="N177" i="9"/>
  <c r="K177" i="9"/>
  <c r="N176" i="9"/>
  <c r="K176" i="9"/>
  <c r="N175" i="9"/>
  <c r="K175" i="9"/>
  <c r="N174" i="9"/>
  <c r="K174" i="9"/>
  <c r="N173" i="9"/>
  <c r="K173" i="9"/>
  <c r="N172" i="9"/>
  <c r="K172" i="9"/>
  <c r="N171" i="9"/>
  <c r="K171" i="9"/>
  <c r="N170" i="9"/>
  <c r="K170" i="9"/>
  <c r="N169" i="9"/>
  <c r="K169" i="9"/>
  <c r="N168" i="9"/>
  <c r="K168" i="9"/>
  <c r="N167" i="9"/>
  <c r="K167" i="9"/>
  <c r="N166" i="9"/>
  <c r="K166" i="9"/>
  <c r="N165" i="9"/>
  <c r="K165" i="9"/>
  <c r="N164" i="9"/>
  <c r="K164" i="9"/>
  <c r="N163" i="9"/>
  <c r="K163" i="9"/>
  <c r="N162" i="9"/>
  <c r="K162" i="9"/>
  <c r="N161" i="9"/>
  <c r="K161" i="9"/>
  <c r="N160" i="9"/>
  <c r="K160" i="9"/>
  <c r="N159" i="9"/>
  <c r="K159" i="9"/>
  <c r="N158" i="9"/>
  <c r="K158" i="9"/>
  <c r="N157" i="9"/>
  <c r="K157" i="9"/>
  <c r="N156" i="9"/>
  <c r="K156" i="9"/>
  <c r="N155" i="9"/>
  <c r="K155" i="9"/>
  <c r="N154" i="9"/>
  <c r="K154" i="9"/>
  <c r="N153" i="9"/>
  <c r="K153" i="9"/>
  <c r="N152" i="9"/>
  <c r="K152" i="9"/>
  <c r="N151" i="9"/>
  <c r="K151" i="9"/>
  <c r="N150" i="9"/>
  <c r="K150" i="9"/>
  <c r="N149" i="9"/>
  <c r="K149" i="9"/>
  <c r="N148" i="9"/>
  <c r="K148" i="9"/>
  <c r="N147" i="9"/>
  <c r="K147" i="9"/>
  <c r="N146" i="9"/>
  <c r="K146" i="9"/>
  <c r="N145" i="9"/>
  <c r="K145" i="9"/>
  <c r="N144" i="9"/>
  <c r="K144" i="9"/>
  <c r="N143" i="9"/>
  <c r="K143" i="9"/>
  <c r="N142" i="9"/>
  <c r="K142" i="9"/>
  <c r="N141" i="9"/>
  <c r="K141" i="9"/>
  <c r="N140" i="9"/>
  <c r="K140" i="9"/>
  <c r="N139" i="9"/>
  <c r="K139" i="9"/>
  <c r="N138" i="9"/>
  <c r="K138" i="9"/>
  <c r="N137" i="9"/>
  <c r="K137" i="9"/>
  <c r="N136" i="9"/>
  <c r="K136" i="9"/>
  <c r="N135" i="9"/>
  <c r="K135" i="9"/>
  <c r="N134" i="9"/>
  <c r="K134" i="9"/>
  <c r="N133" i="9"/>
  <c r="K133" i="9"/>
  <c r="N132" i="9"/>
  <c r="K132" i="9"/>
  <c r="N131" i="9"/>
  <c r="K131" i="9"/>
  <c r="N130" i="9"/>
  <c r="K130" i="9"/>
  <c r="N129" i="9"/>
  <c r="K129" i="9"/>
  <c r="N128" i="9"/>
  <c r="K128" i="9"/>
  <c r="N127" i="9"/>
  <c r="K127" i="9"/>
  <c r="N126" i="9"/>
  <c r="K126" i="9"/>
  <c r="N125" i="9"/>
  <c r="K125" i="9"/>
  <c r="N124" i="9"/>
  <c r="K124" i="9"/>
  <c r="N123" i="9"/>
  <c r="K123" i="9"/>
  <c r="N122" i="9"/>
  <c r="K122" i="9"/>
  <c r="N121" i="9"/>
  <c r="K121" i="9"/>
  <c r="N120" i="9"/>
  <c r="K120" i="9"/>
  <c r="N119" i="9"/>
  <c r="K119" i="9"/>
  <c r="N118" i="9"/>
  <c r="K118" i="9"/>
  <c r="N117" i="9"/>
  <c r="K117" i="9"/>
  <c r="N116" i="9"/>
  <c r="K116" i="9"/>
  <c r="N115" i="9"/>
  <c r="K115" i="9"/>
  <c r="N114" i="9"/>
  <c r="K114" i="9"/>
  <c r="N113" i="9"/>
  <c r="K113" i="9"/>
  <c r="N112" i="9"/>
  <c r="K112" i="9"/>
  <c r="N111" i="9"/>
  <c r="K111" i="9"/>
  <c r="N110" i="9"/>
  <c r="K110" i="9"/>
  <c r="N109" i="9"/>
  <c r="K109" i="9"/>
  <c r="N108" i="9"/>
  <c r="K108" i="9"/>
  <c r="N107" i="9"/>
  <c r="K107" i="9"/>
  <c r="N106" i="9"/>
  <c r="K106" i="9"/>
  <c r="N105" i="9"/>
  <c r="K105" i="9"/>
  <c r="N104" i="9"/>
  <c r="K104" i="9"/>
  <c r="N103" i="9"/>
  <c r="K103" i="9"/>
  <c r="N102" i="9"/>
  <c r="K102" i="9"/>
  <c r="N101" i="9"/>
  <c r="K101" i="9"/>
  <c r="N100" i="9"/>
  <c r="K100" i="9"/>
  <c r="N99" i="9"/>
  <c r="K99" i="9"/>
  <c r="N98" i="9"/>
  <c r="K98" i="9"/>
  <c r="N97" i="9"/>
  <c r="K97" i="9"/>
  <c r="N96" i="9"/>
  <c r="K96" i="9"/>
  <c r="N95" i="9"/>
  <c r="K95" i="9"/>
  <c r="N94" i="9"/>
  <c r="K94" i="9"/>
  <c r="N93" i="9"/>
  <c r="K93" i="9"/>
  <c r="N92" i="9"/>
  <c r="K92" i="9"/>
  <c r="N91" i="9"/>
  <c r="K91" i="9"/>
  <c r="N90" i="9"/>
  <c r="K90" i="9"/>
  <c r="N89" i="9"/>
  <c r="K89" i="9"/>
  <c r="N88" i="9"/>
  <c r="K88" i="9"/>
  <c r="N87" i="9"/>
  <c r="K87" i="9"/>
  <c r="N86" i="9"/>
  <c r="K86" i="9"/>
  <c r="N85" i="9"/>
  <c r="K85" i="9"/>
  <c r="N84" i="9"/>
  <c r="K84" i="9"/>
  <c r="N83" i="9"/>
  <c r="K83" i="9"/>
  <c r="N82" i="9"/>
  <c r="K82" i="9"/>
  <c r="N81" i="9"/>
  <c r="K81" i="9"/>
  <c r="N80" i="9"/>
  <c r="K80" i="9"/>
  <c r="N79" i="9"/>
  <c r="K79" i="9"/>
  <c r="N78" i="9"/>
  <c r="K78" i="9"/>
  <c r="N77" i="9"/>
  <c r="K77" i="9"/>
  <c r="N76" i="9"/>
  <c r="K76" i="9"/>
  <c r="N75" i="9"/>
  <c r="K75" i="9"/>
  <c r="N74" i="9"/>
  <c r="K74" i="9"/>
  <c r="N73" i="9"/>
  <c r="K73" i="9"/>
  <c r="N72" i="9"/>
  <c r="K72" i="9"/>
  <c r="N71" i="9"/>
  <c r="K71" i="9"/>
  <c r="N70" i="9"/>
  <c r="K70" i="9"/>
  <c r="N69" i="9"/>
  <c r="K69" i="9"/>
  <c r="N68" i="9"/>
  <c r="K68" i="9"/>
  <c r="N67" i="9"/>
  <c r="K67" i="9"/>
  <c r="N66" i="9"/>
  <c r="K66" i="9"/>
  <c r="N65" i="9"/>
  <c r="K65" i="9"/>
  <c r="N64" i="9"/>
  <c r="K64" i="9"/>
  <c r="N63" i="9"/>
  <c r="K63" i="9"/>
  <c r="N62" i="9"/>
  <c r="K62" i="9"/>
  <c r="N61" i="9"/>
  <c r="K61" i="9"/>
  <c r="N60" i="9"/>
  <c r="K60" i="9"/>
  <c r="N59" i="9"/>
  <c r="K59" i="9"/>
  <c r="N58" i="9"/>
  <c r="K58" i="9"/>
  <c r="N57" i="9"/>
  <c r="K57" i="9"/>
  <c r="N56" i="9"/>
  <c r="K56" i="9"/>
  <c r="N55" i="9"/>
  <c r="K55" i="9"/>
  <c r="N54" i="9"/>
  <c r="K54" i="9"/>
  <c r="N53" i="9"/>
  <c r="K53" i="9"/>
  <c r="N52" i="9"/>
  <c r="K52" i="9"/>
  <c r="N51" i="9"/>
  <c r="K51" i="9"/>
  <c r="N50" i="9"/>
  <c r="K50" i="9"/>
  <c r="N49" i="9"/>
  <c r="K49" i="9"/>
  <c r="N48" i="9"/>
  <c r="K48" i="9"/>
  <c r="N47" i="9"/>
  <c r="K47" i="9"/>
  <c r="N46" i="9"/>
  <c r="K46" i="9"/>
  <c r="N45" i="9"/>
  <c r="K45" i="9"/>
  <c r="N44" i="9"/>
  <c r="K44" i="9"/>
  <c r="N43" i="9"/>
  <c r="K43" i="9"/>
  <c r="N42" i="9"/>
  <c r="K42" i="9"/>
  <c r="N41" i="9"/>
  <c r="K41" i="9"/>
  <c r="N40" i="9"/>
  <c r="K40" i="9"/>
  <c r="N39" i="9"/>
  <c r="K39" i="9"/>
  <c r="N38" i="9"/>
  <c r="K38" i="9"/>
  <c r="N37" i="9"/>
  <c r="K37" i="9"/>
  <c r="N36" i="9"/>
  <c r="K36" i="9"/>
  <c r="N35" i="9"/>
  <c r="K35" i="9"/>
  <c r="N34" i="9"/>
  <c r="K34" i="9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3" i="9"/>
  <c r="K3" i="9"/>
  <c r="N4" i="9"/>
  <c r="K4" i="9"/>
  <c r="W4" i="9"/>
  <c r="F318" i="9"/>
  <c r="F317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Y320" i="1"/>
  <c r="Y321" i="1"/>
  <c r="Y322" i="1"/>
  <c r="Y323" i="1"/>
  <c r="Y324" i="1"/>
  <c r="Y328" i="1"/>
  <c r="Y329" i="1"/>
  <c r="Y330" i="1"/>
  <c r="Y331" i="1"/>
  <c r="Y332" i="1"/>
  <c r="Y333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50" i="1"/>
  <c r="Y351" i="1"/>
  <c r="Y352" i="1"/>
  <c r="Y353" i="1"/>
  <c r="Y354" i="1"/>
  <c r="Y355" i="1"/>
  <c r="Y357" i="1"/>
  <c r="Y359" i="1"/>
  <c r="Y360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6" i="1"/>
  <c r="Y427" i="1"/>
  <c r="Y429" i="1"/>
  <c r="Y430" i="1"/>
  <c r="Y431" i="1"/>
  <c r="Y432" i="1"/>
  <c r="Y433" i="1"/>
  <c r="Y435" i="1"/>
  <c r="Y437" i="1"/>
  <c r="Y438" i="1"/>
  <c r="Y439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1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8" i="1"/>
  <c r="Y490" i="1"/>
  <c r="Y492" i="1"/>
  <c r="Y502" i="1"/>
  <c r="Y503" i="1"/>
  <c r="Y504" i="1"/>
  <c r="Y505" i="1"/>
  <c r="Y507" i="1"/>
  <c r="Y508" i="1"/>
  <c r="Y509" i="1"/>
  <c r="Y510" i="1"/>
  <c r="Y511" i="1"/>
  <c r="Y512" i="1"/>
  <c r="Y513" i="1"/>
  <c r="Y517" i="1"/>
  <c r="Y520" i="1"/>
  <c r="Y521" i="1"/>
  <c r="Y524" i="1"/>
  <c r="Y525" i="1"/>
  <c r="Y526" i="1"/>
  <c r="Y529" i="1"/>
  <c r="Y530" i="1"/>
  <c r="Y531" i="1"/>
  <c r="Y532" i="1"/>
  <c r="Y533" i="1"/>
  <c r="Y534" i="1"/>
  <c r="Y535" i="1"/>
  <c r="Y536" i="1"/>
  <c r="Y538" i="1"/>
  <c r="Y539" i="1"/>
  <c r="Y540" i="1"/>
  <c r="Y541" i="1"/>
  <c r="Y542" i="1"/>
  <c r="Y543" i="1"/>
  <c r="Y544" i="1"/>
  <c r="Y545" i="1"/>
  <c r="Y547" i="1"/>
  <c r="Y549" i="1"/>
  <c r="Y550" i="1"/>
  <c r="Y554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5" i="1"/>
  <c r="Y577" i="1"/>
  <c r="Y579" i="1"/>
  <c r="Y581" i="1"/>
  <c r="Y582" i="1"/>
  <c r="Y583" i="1"/>
  <c r="Y584" i="1"/>
  <c r="Y586" i="1"/>
  <c r="Y587" i="1"/>
  <c r="Y589" i="1"/>
  <c r="Y590" i="1"/>
  <c r="Y591" i="1"/>
  <c r="Y593" i="1"/>
  <c r="Y596" i="1"/>
  <c r="Y598" i="1"/>
  <c r="Y599" i="1"/>
  <c r="Y600" i="1"/>
  <c r="Y601" i="1"/>
  <c r="Y602" i="1"/>
  <c r="Y603" i="1"/>
  <c r="Y604" i="1"/>
  <c r="Y605" i="1"/>
  <c r="Y606" i="1"/>
  <c r="Y616" i="1"/>
  <c r="Y617" i="1"/>
  <c r="Y618" i="1"/>
  <c r="Y619" i="1"/>
  <c r="Y620" i="1"/>
  <c r="Y623" i="1"/>
  <c r="Y624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9" i="1"/>
  <c r="Y670" i="1"/>
  <c r="Y671" i="1"/>
  <c r="Y674" i="1"/>
  <c r="Y680" i="1"/>
  <c r="Y681" i="1"/>
  <c r="Y683" i="1"/>
  <c r="Y684" i="1"/>
  <c r="Y688" i="1"/>
  <c r="Y689" i="1"/>
  <c r="Y690" i="1"/>
  <c r="Y691" i="1"/>
  <c r="Y692" i="1"/>
  <c r="Y693" i="1"/>
  <c r="Y694" i="1"/>
  <c r="Y695" i="1"/>
  <c r="Y696" i="1"/>
  <c r="Y698" i="1"/>
  <c r="Y699" i="1"/>
  <c r="Y700" i="1"/>
  <c r="Y702" i="1"/>
  <c r="Y703" i="1"/>
  <c r="Y705" i="1"/>
  <c r="Y707" i="1"/>
  <c r="Y708" i="1"/>
  <c r="Y709" i="1"/>
  <c r="Y710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8" i="1"/>
  <c r="Y730" i="1"/>
  <c r="Y731" i="1"/>
  <c r="Y732" i="1"/>
  <c r="Y733" i="1"/>
  <c r="Y734" i="1"/>
  <c r="Y735" i="1"/>
  <c r="Y736" i="1"/>
  <c r="Y737" i="1"/>
  <c r="Y739" i="1"/>
  <c r="Y740" i="1"/>
  <c r="Y741" i="1"/>
  <c r="Y742" i="1"/>
  <c r="Y743" i="1"/>
  <c r="Y744" i="1"/>
  <c r="Y745" i="1"/>
  <c r="Y746" i="1"/>
  <c r="Y748" i="1"/>
  <c r="Y749" i="1"/>
  <c r="Y750" i="1"/>
  <c r="Y756" i="1"/>
  <c r="Y766" i="1"/>
  <c r="Y768" i="1"/>
  <c r="Y770" i="1"/>
  <c r="Y771" i="1"/>
  <c r="Y774" i="1"/>
  <c r="Y775" i="1"/>
  <c r="Y776" i="1"/>
  <c r="Y777" i="1"/>
  <c r="Y778" i="1"/>
  <c r="Y779" i="1"/>
  <c r="Y786" i="1"/>
  <c r="Y788" i="1"/>
  <c r="Y789" i="1"/>
  <c r="Y790" i="1"/>
  <c r="Y798" i="1"/>
  <c r="Y801" i="1"/>
  <c r="Y803" i="1"/>
  <c r="Y804" i="1"/>
  <c r="Y812" i="1"/>
  <c r="Y813" i="1"/>
  <c r="Y814" i="1"/>
  <c r="Y816" i="1"/>
  <c r="Y817" i="1"/>
  <c r="Y820" i="1"/>
  <c r="Y821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2" i="1"/>
  <c r="Y1523" i="1"/>
  <c r="Y1524" i="1"/>
  <c r="Y1525" i="1"/>
  <c r="Y1526" i="1"/>
  <c r="Y1527" i="1"/>
  <c r="Y1529" i="1"/>
  <c r="Y1530" i="1"/>
  <c r="Y1531" i="1"/>
  <c r="Y1532" i="1"/>
  <c r="Y1533" i="1"/>
  <c r="Y1534" i="1"/>
  <c r="Y1536" i="1"/>
  <c r="Y1538" i="1"/>
  <c r="Y1539" i="1"/>
  <c r="Y1540" i="1"/>
  <c r="Y1541" i="1"/>
  <c r="Y1542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71" i="1"/>
  <c r="Y1572" i="1"/>
  <c r="Y1573" i="1"/>
  <c r="Y1574" i="1"/>
  <c r="Y1575" i="1"/>
  <c r="Y1576" i="1"/>
  <c r="Y1586" i="1"/>
  <c r="Y1588" i="1"/>
  <c r="Y1589" i="1"/>
  <c r="Y1590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90" i="1"/>
  <c r="Y1691" i="1"/>
  <c r="Y1692" i="1"/>
  <c r="Y1694" i="1"/>
  <c r="Y1695" i="1"/>
  <c r="Y1696" i="1"/>
  <c r="Y1697" i="1"/>
  <c r="Y1698" i="1"/>
  <c r="Y1699" i="1"/>
  <c r="Y1700" i="1"/>
  <c r="Y1701" i="1"/>
  <c r="Y1702" i="1"/>
  <c r="Y1703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50" i="1"/>
  <c r="Y1751" i="1"/>
  <c r="Y1755" i="1"/>
  <c r="Y1756" i="1"/>
  <c r="Y1757" i="1"/>
  <c r="Y1758" i="1"/>
  <c r="Y1759" i="1"/>
  <c r="Y1760" i="1"/>
  <c r="Y1761" i="1"/>
  <c r="Y1762" i="1"/>
  <c r="Y1767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3" i="1"/>
  <c r="Y1974" i="1"/>
  <c r="Y1975" i="1"/>
  <c r="Y1978" i="1"/>
  <c r="Y1979" i="1"/>
  <c r="Y1981" i="1"/>
  <c r="Y1982" i="1"/>
  <c r="Y1983" i="1"/>
  <c r="Y1985" i="1"/>
  <c r="Y1986" i="1"/>
  <c r="Y1987" i="1"/>
  <c r="Y1988" i="1"/>
  <c r="Y1989" i="1"/>
  <c r="Y1990" i="1"/>
  <c r="Y1991" i="1"/>
  <c r="Y1992" i="1"/>
  <c r="Y1993" i="1"/>
  <c r="Y1994" i="1"/>
  <c r="D318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2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3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<sst xmlns="http://schemas.openxmlformats.org/spreadsheetml/2006/main" count="16340" uniqueCount="4688">
  <si>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</si>
  <si>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</si>
  <si>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</si>
  <si>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</si>
  <si>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</si>
  <si>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</si>
  <si>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</si>
  <si>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</si>
  <si>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</si>
  <si>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</si>
  <si>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</si>
  <si>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</si>
  <si>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</si>
  <si>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</si>
  <si>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</si>
  <si>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</si>
  <si>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</si>
  <si>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</si>
  <si>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</si>
  <si>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</si>
  <si>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</si>
  <si>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</si>
  <si>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</si>
  <si>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</si>
  <si>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</si>
  <si>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</si>
  <si>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</si>
  <si>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</si>
  <si>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</si>
  <si>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</si>
  <si>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</si>
  <si>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</si>
  <si>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</si>
  <si>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</si>
  <si>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</si>
  <si>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</si>
  <si>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</si>
  <si>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</si>
  <si>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</si>
  <si>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</si>
  <si>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</si>
  <si>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</si>
  <si>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</si>
  <si>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</si>
  <si>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</si>
  <si>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</si>
  <si>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</si>
  <si>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</si>
  <si>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</si>
  <si>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</si>
  <si>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</si>
  <si>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</si>
  <si>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</si>
  <si>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</si>
  <si>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</si>
  <si>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</si>
  <si>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</si>
  <si>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</si>
  <si>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</si>
  <si>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</si>
  <si>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</si>
  <si>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</si>
  <si>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</si>
  <si>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</si>
  <si>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</si>
  <si>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</si>
  <si>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</si>
  <si>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</si>
  <si>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</si>
  <si>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</si>
  <si>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</si>
  <si>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</si>
  <si>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</si>
  <si>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</si>
  <si>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</si>
  <si>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</si>
  <si>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</si>
  <si>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</si>
  <si>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</si>
  <si>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</si>
  <si>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</si>
  <si>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</si>
  <si>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</si>
  <si>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</si>
  <si>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</si>
  <si>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</si>
  <si>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</si>
  <si>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</si>
  <si>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</si>
  <si>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</si>
  <si>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</si>
  <si>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</si>
  <si>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</si>
  <si>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</si>
  <si>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</si>
  <si>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</si>
  <si>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</si>
  <si>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</si>
  <si>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</si>
  <si>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</si>
  <si>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</si>
  <si>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</si>
  <si>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</si>
  <si>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</si>
  <si>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</si>
  <si>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</si>
  <si>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</si>
  <si>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</si>
  <si>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</si>
  <si>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</si>
  <si>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</si>
  <si>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</si>
  <si>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</si>
  <si>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</si>
  <si>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</si>
  <si>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</si>
  <si>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</si>
  <si>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</si>
  <si>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</si>
  <si>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</si>
  <si>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</si>
  <si>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</si>
  <si>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</si>
  <si>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</si>
  <si>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</si>
  <si>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</si>
  <si>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</si>
  <si>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</si>
  <si>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</si>
  <si>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</si>
  <si>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</si>
  <si>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</si>
  <si>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</si>
  <si>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</si>
  <si>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</si>
  <si>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</si>
  <si>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</si>
  <si>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</si>
  <si>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</si>
  <si>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</si>
  <si>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</si>
  <si>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</si>
  <si>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</si>
  <si>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</si>
  <si>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</si>
  <si>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</si>
  <si>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</si>
  <si>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</si>
  <si>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</si>
  <si>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</si>
  <si>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</si>
  <si>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</si>
  <si>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</si>
  <si>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</si>
  <si>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</si>
  <si>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</si>
  <si>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</si>
  <si>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</si>
  <si>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</si>
  <si>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</si>
  <si>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</si>
  <si>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</si>
  <si>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</si>
  <si>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</si>
  <si>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</si>
  <si>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</si>
  <si>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</si>
  <si>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</si>
  <si>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</si>
  <si>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</si>
  <si>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</si>
  <si>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</si>
  <si>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</si>
  <si>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</si>
  <si>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</si>
  <si>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</si>
  <si>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</si>
  <si>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</si>
  <si>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</si>
  <si>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</si>
  <si>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</si>
  <si>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</si>
  <si>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</si>
  <si>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</si>
  <si>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</si>
  <si>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</si>
  <si>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</si>
  <si>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</si>
  <si>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</si>
  <si>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</si>
  <si>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</si>
  <si>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</si>
  <si>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</si>
  <si>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</si>
  <si>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</si>
  <si>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</si>
  <si>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</si>
  <si>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</si>
  <si>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</si>
  <si>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</si>
  <si>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</si>
  <si>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</si>
  <si>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</si>
  <si>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</si>
  <si>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</si>
  <si>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</si>
  <si>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</si>
  <si>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</si>
  <si>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</si>
  <si>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</si>
  <si>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</si>
  <si>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</si>
  <si>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</si>
  <si>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</si>
  <si>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</si>
  <si>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</si>
  <si>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</si>
  <si>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</si>
  <si>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</si>
  <si>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</si>
  <si>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</si>
  <si>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</si>
  <si>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</si>
  <si>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</si>
  <si>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</si>
  <si>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</si>
  <si>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</si>
  <si>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</si>
  <si>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</si>
  <si>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</si>
  <si>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</si>
  <si>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</si>
  <si>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</si>
  <si>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</si>
  <si>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</si>
  <si>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</si>
  <si>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</si>
  <si>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</si>
  <si>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</si>
  <si>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</si>
  <si>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</si>
  <si>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</si>
  <si>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</si>
  <si>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</si>
  <si>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</si>
  <si>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</si>
  <si>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</si>
  <si>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</si>
  <si>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</si>
  <si>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</si>
  <si>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</si>
  <si>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</si>
  <si>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</si>
  <si>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</si>
  <si>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</si>
  <si>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</si>
  <si>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</si>
  <si>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</si>
  <si>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</si>
  <si>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</si>
  <si>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</si>
  <si>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</si>
  <si>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</si>
  <si>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</si>
  <si>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</si>
  <si>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</si>
  <si>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</si>
  <si>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</si>
  <si>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</si>
  <si>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</si>
  <si>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</si>
  <si>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</si>
  <si>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</si>
  <si>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</si>
  <si>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</si>
  <si>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</si>
  <si>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</si>
  <si>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</si>
  <si>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</si>
  <si>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</si>
  <si>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</si>
  <si>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</si>
  <si>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</si>
  <si>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</si>
  <si>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</si>
  <si>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</si>
  <si>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</si>
  <si>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</si>
  <si>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</si>
  <si>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</si>
  <si>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</si>
  <si>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</si>
  <si>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</si>
  <si>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</si>
  <si>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</si>
  <si>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</si>
  <si>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</si>
  <si>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</si>
  <si>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</si>
  <si>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</si>
  <si>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</si>
  <si>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</si>
  <si>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</si>
  <si>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</si>
  <si>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</si>
  <si>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</si>
  <si>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</si>
  <si>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</si>
  <si>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</si>
  <si>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</si>
  <si>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</si>
  <si>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</si>
  <si>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</si>
  <si>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</si>
  <si>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</si>
  <si>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</si>
  <si>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</si>
  <si>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</si>
  <si>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</si>
  <si>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</si>
  <si>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</si>
  <si>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</si>
  <si>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</si>
  <si>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</si>
  <si>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</si>
  <si>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</si>
  <si>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</si>
  <si>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</si>
  <si>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</si>
  <si>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</si>
  <si>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</si>
  <si>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</si>
  <si>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</si>
  <si>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</si>
  <si>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</si>
  <si>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</si>
  <si>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</si>
  <si>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</si>
  <si>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</si>
  <si>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</si>
  <si>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</si>
  <si>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</si>
  <si>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</si>
  <si>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</si>
  <si>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</si>
  <si>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</si>
  <si>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</si>
  <si>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</si>
  <si>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</si>
  <si>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</si>
  <si>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</si>
  <si>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</si>
  <si>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</si>
  <si>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</si>
  <si>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</si>
  <si>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</si>
  <si>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</si>
  <si>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</si>
  <si>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</si>
  <si>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</si>
  <si>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</si>
  <si>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</si>
  <si>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</si>
  <si>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</si>
  <si>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</si>
  <si>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</si>
  <si>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</si>
  <si>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</si>
  <si>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</si>
  <si>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</si>
  <si>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</si>
  <si>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</si>
  <si>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</si>
  <si>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</si>
  <si>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</si>
  <si>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</si>
  <si>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</si>
  <si>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</si>
  <si>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</si>
  <si>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</si>
  <si>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</si>
  <si>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</si>
  <si>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</si>
  <si>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</si>
  <si>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</si>
  <si>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</si>
  <si>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</si>
  <si>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</si>
  <si>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</si>
  <si>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</si>
  <si>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</si>
  <si>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</si>
  <si>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</si>
  <si>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</si>
  <si>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</si>
  <si>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</si>
  <si>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</si>
  <si>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</si>
  <si>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</si>
  <si>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</si>
  <si>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</si>
  <si>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</si>
  <si>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</si>
  <si>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</si>
  <si>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</si>
  <si>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</si>
  <si>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</si>
  <si>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</si>
  <si>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</si>
  <si>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</si>
  <si>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</si>
  <si>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</si>
  <si>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</si>
  <si>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</si>
  <si>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</si>
  <si>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</si>
  <si>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</si>
  <si>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</si>
  <si>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</si>
  <si>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</si>
  <si>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</si>
  <si>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</si>
  <si>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</si>
  <si>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</si>
  <si>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</si>
  <si>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</si>
  <si>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</si>
  <si>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</si>
  <si>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</si>
  <si>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</si>
  <si>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</si>
  <si>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</si>
  <si>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</si>
  <si>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</si>
  <si>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</si>
  <si>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</si>
  <si>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</si>
  <si>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</si>
  <si>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</si>
  <si>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</si>
  <si>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</si>
  <si>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</si>
  <si>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</si>
  <si>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</si>
  <si>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</si>
  <si>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</si>
  <si>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</si>
  <si>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</si>
  <si>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</si>
  <si>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</si>
  <si>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</si>
  <si>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</si>
  <si>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</si>
  <si>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</si>
  <si>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</si>
  <si>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</si>
  <si>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</si>
  <si>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</si>
  <si>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</si>
  <si>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</si>
  <si>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</si>
  <si>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</si>
  <si>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</si>
  <si>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</si>
  <si>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</si>
  <si>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</si>
  <si>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</si>
  <si>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</si>
  <si>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</si>
  <si>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</si>
  <si>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</si>
  <si>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</si>
  <si>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</si>
  <si>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</si>
  <si>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</si>
  <si>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</si>
  <si>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</si>
  <si>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</si>
  <si>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</si>
  <si>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</si>
  <si>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</si>
  <si>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</si>
  <si>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</si>
  <si>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</si>
  <si>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</si>
  <si>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</si>
  <si>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</si>
  <si>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</si>
  <si>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</si>
  <si>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</si>
  <si>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</si>
  <si>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</si>
  <si>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</si>
  <si>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</si>
  <si>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</si>
  <si>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</si>
  <si>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</si>
  <si>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</si>
  <si>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</si>
  <si>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</si>
  <si>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</si>
  <si>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</si>
  <si>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</si>
  <si>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</si>
  <si>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</si>
  <si>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</si>
  <si>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</si>
  <si>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</si>
  <si>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</si>
  <si>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</si>
  <si>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</si>
  <si>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</si>
  <si>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</si>
  <si>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</si>
  <si>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</si>
  <si>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</si>
  <si>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</si>
  <si>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</si>
  <si>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</si>
  <si>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</si>
  <si>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</si>
  <si>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</si>
  <si>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</si>
  <si>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</si>
  <si>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</si>
  <si>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</si>
  <si>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</si>
  <si>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</si>
  <si>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</si>
  <si>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</si>
  <si>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</si>
  <si>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</si>
  <si>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</si>
  <si>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</si>
  <si>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</si>
  <si>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</si>
  <si>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</si>
  <si>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</si>
  <si>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</si>
  <si>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</si>
  <si>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</si>
  <si>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</si>
  <si>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</si>
  <si>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</si>
  <si>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</si>
  <si>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</si>
  <si>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</si>
  <si>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</si>
  <si>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</si>
  <si>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</si>
  <si>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</si>
  <si>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</si>
  <si>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</si>
  <si>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</si>
  <si>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</si>
  <si>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</si>
  <si>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</si>
  <si>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</si>
  <si>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</si>
  <si>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</si>
  <si>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</si>
  <si>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</si>
  <si>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</si>
  <si>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</si>
  <si>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</si>
  <si>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</si>
  <si>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</si>
  <si>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</si>
  <si>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</si>
  <si>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</si>
  <si>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</si>
  <si>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</si>
  <si>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</si>
  <si>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</si>
  <si>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</si>
  <si>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</si>
  <si>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</si>
  <si>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</si>
  <si>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</si>
  <si>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</si>
  <si>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</si>
  <si>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</si>
  <si>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</si>
  <si>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</si>
  <si>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</si>
  <si>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</si>
  <si>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</si>
  <si>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</si>
  <si>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</si>
  <si>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</si>
  <si>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</si>
  <si>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</si>
  <si>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</si>
  <si>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</si>
  <si>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</si>
  <si>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</si>
  <si>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</si>
  <si>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</si>
  <si>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</si>
  <si>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</si>
  <si>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</si>
  <si>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</si>
  <si>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</si>
  <si>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</si>
  <si>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</si>
  <si>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</si>
  <si>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</si>
  <si>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</si>
  <si>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</si>
  <si>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</si>
  <si>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</si>
  <si>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</si>
  <si>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</si>
  <si>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</si>
  <si>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</si>
  <si>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</si>
  <si>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</si>
  <si>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</si>
  <si>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</si>
  <si>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</si>
  <si>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</si>
  <si>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</si>
  <si>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</si>
  <si>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</si>
  <si>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</si>
  <si>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</si>
  <si>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</si>
  <si>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</si>
  <si>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</si>
  <si>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</si>
  <si>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</si>
  <si>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</si>
  <si>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</si>
  <si>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</si>
  <si>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</si>
  <si>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</si>
  <si>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</si>
  <si>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</si>
  <si>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</si>
  <si>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</si>
  <si>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</si>
  <si>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</si>
  <si>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</si>
  <si>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</si>
  <si>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</si>
  <si>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</si>
  <si>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</si>
  <si>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</si>
  <si>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</si>
  <si>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</si>
  <si>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</si>
  <si>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</si>
  <si>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</si>
  <si>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</si>
  <si>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</si>
  <si>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</si>
  <si>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</si>
  <si>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</si>
  <si>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</si>
  <si>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</si>
  <si>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</si>
  <si>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</si>
  <si>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</si>
  <si>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</si>
  <si>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</si>
  <si>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</si>
  <si>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</si>
  <si>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</si>
  <si>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</si>
  <si>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</si>
  <si>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</si>
  <si>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</si>
  <si>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</si>
  <si>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</si>
  <si>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</si>
  <si>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</si>
  <si>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</si>
  <si>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</si>
  <si>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</si>
  <si>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</si>
  <si>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</si>
  <si>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</si>
  <si>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</si>
  <si>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</si>
  <si>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</si>
  <si>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</si>
  <si>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</si>
  <si>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</si>
  <si>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</si>
  <si>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</si>
  <si>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</si>
  <si>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</si>
  <si>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</si>
  <si>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</si>
  <si>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</si>
  <si>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</si>
  <si>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</si>
  <si>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</si>
  <si>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</si>
  <si>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</si>
  <si>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</si>
  <si>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</si>
  <si>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</si>
  <si>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</si>
  <si>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</si>
  <si>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</si>
  <si>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</si>
  <si>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</si>
  <si>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</si>
  <si>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</si>
  <si>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</si>
  <si>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</si>
  <si>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</si>
  <si>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</si>
  <si>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</si>
  <si>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</si>
  <si>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</si>
  <si>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</si>
  <si>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</si>
  <si>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</si>
  <si>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</si>
  <si>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</si>
  <si>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</si>
  <si>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</si>
  <si>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</si>
  <si>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</si>
  <si>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</si>
  <si>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</si>
  <si>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</si>
  <si>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</si>
  <si>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</si>
  <si>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</si>
  <si>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</si>
  <si>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</si>
  <si>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</si>
  <si>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</si>
  <si>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</si>
  <si>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</si>
  <si>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</si>
  <si>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</si>
  <si>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</si>
  <si>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</si>
  <si>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</si>
  <si>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</si>
  <si>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</si>
  <si>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</si>
  <si>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</si>
  <si>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</si>
  <si>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</si>
  <si>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</si>
  <si>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</si>
  <si>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</si>
  <si>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</si>
  <si>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</si>
  <si>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</si>
  <si>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</si>
  <si>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</si>
  <si>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</si>
  <si>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</si>
  <si>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</si>
  <si>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</si>
  <si>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</si>
  <si>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</si>
  <si>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</si>
  <si>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</si>
  <si>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</si>
  <si>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</si>
  <si>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</si>
  <si>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</si>
  <si>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</si>
  <si>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</si>
  <si>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</si>
  <si>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</si>
  <si>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</si>
  <si>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</si>
  <si>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</si>
  <si>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</si>
  <si>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</si>
  <si>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</si>
  <si>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</si>
  <si>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</si>
  <si>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</si>
  <si>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</si>
  <si>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</si>
  <si>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</si>
  <si>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</si>
  <si>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</si>
  <si>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</si>
  <si>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</si>
  <si>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</si>
  <si>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</si>
  <si>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</si>
  <si>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</si>
  <si>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</si>
  <si>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</si>
  <si>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</si>
  <si>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</si>
  <si>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</si>
  <si>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</si>
  <si>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</si>
  <si>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</si>
  <si>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</si>
  <si>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</si>
  <si>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</si>
  <si>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</si>
  <si>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</si>
  <si>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</si>
  <si>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</si>
  <si>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</si>
  <si>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</si>
  <si>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</si>
  <si>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</si>
  <si>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</si>
  <si>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</si>
  <si>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</si>
  <si>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</si>
  <si>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</si>
  <si>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</si>
  <si>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</si>
  <si>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</si>
  <si>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</si>
  <si>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</si>
  <si>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</si>
  <si>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</si>
  <si>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</si>
  <si>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</si>
  <si>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</si>
  <si>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</si>
  <si>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</si>
  <si>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</si>
  <si>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</si>
  <si>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</si>
  <si>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</si>
  <si>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</si>
  <si>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</si>
  <si>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</si>
  <si>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</si>
  <si>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</si>
  <si>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</si>
  <si>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</si>
  <si>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</si>
  <si>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</si>
  <si>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</si>
  <si>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</si>
  <si>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</si>
  <si>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</si>
  <si>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</si>
  <si>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</si>
  <si>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</si>
  <si>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</si>
  <si>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</si>
  <si>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</si>
  <si>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</si>
  <si>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</si>
  <si>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</si>
  <si>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</si>
  <si>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</si>
  <si>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</si>
  <si>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</si>
  <si>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</si>
  <si>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</si>
  <si>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</si>
  <si>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</si>
  <si>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</si>
  <si>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</si>
  <si>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</si>
  <si>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</si>
  <si>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</si>
  <si>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</si>
  <si>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</si>
  <si>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</si>
  <si>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</si>
  <si>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</si>
  <si>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</si>
  <si>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</si>
  <si>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</si>
  <si>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</si>
  <si>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</si>
  <si>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</si>
  <si>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</si>
  <si>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</si>
  <si>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</si>
  <si>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</si>
  <si>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</si>
  <si>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</si>
  <si>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</si>
  <si>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</si>
  <si>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</si>
  <si>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</si>
  <si>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</si>
  <si>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</si>
  <si>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</si>
  <si>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</si>
  <si>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</si>
  <si>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</si>
  <si>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</si>
  <si>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</si>
  <si>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</si>
  <si>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</si>
  <si>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</si>
  <si>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</si>
  <si>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</si>
  <si>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</si>
  <si>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</si>
  <si>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</si>
  <si>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</si>
  <si>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</si>
  <si>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</si>
  <si>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</si>
  <si>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</si>
  <si>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</si>
  <si>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</si>
  <si>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</si>
  <si>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</si>
  <si>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</si>
  <si>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</si>
  <si>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</si>
  <si>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</si>
  <si>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</si>
  <si>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</si>
  <si>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</si>
  <si>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</si>
  <si>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</si>
  <si>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</si>
  <si>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</si>
  <si>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</si>
  <si>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</si>
  <si>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</si>
  <si>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</si>
  <si>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</si>
  <si>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</si>
  <si>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</si>
  <si>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</si>
  <si>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</si>
  <si>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</si>
  <si>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</si>
  <si>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</si>
  <si>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</si>
  <si>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</si>
  <si>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</si>
  <si>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</si>
  <si>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</si>
  <si>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</si>
  <si>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</si>
  <si>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</si>
  <si>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</si>
  <si>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</si>
  <si>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</si>
  <si>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</si>
  <si>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</si>
  <si>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</si>
  <si>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</si>
  <si>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</si>
  <si>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</si>
  <si>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</si>
  <si>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</si>
  <si>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</si>
  <si>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</si>
  <si>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</si>
  <si>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</si>
  <si>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</si>
  <si>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</si>
  <si>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</si>
  <si>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</si>
  <si>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</si>
  <si>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</si>
  <si>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</si>
  <si>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</si>
  <si>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</si>
  <si>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</si>
  <si>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</si>
  <si>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</si>
  <si>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</si>
  <si>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</si>
  <si>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</si>
  <si>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</si>
  <si>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</si>
  <si>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</si>
  <si>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</si>
  <si>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</si>
  <si>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</si>
  <si>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</si>
  <si>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</si>
  <si>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</si>
  <si>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</si>
  <si>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</si>
  <si>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</si>
  <si>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</si>
  <si>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</si>
  <si>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</si>
  <si>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</si>
  <si>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</si>
  <si>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</si>
  <si>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</si>
  <si>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</si>
  <si>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</si>
  <si>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</si>
  <si>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</si>
  <si>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</si>
  <si>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</si>
  <si>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</si>
  <si>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</si>
  <si>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</si>
  <si>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</si>
  <si>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</si>
  <si>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</si>
  <si>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</si>
  <si>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</si>
  <si>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</si>
  <si>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</si>
  <si>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</si>
  <si>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</si>
  <si>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</si>
  <si>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</si>
  <si>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</si>
  <si>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</si>
  <si>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</si>
  <si>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</si>
  <si>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</si>
  <si>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</si>
  <si>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</si>
  <si>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</si>
  <si>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</si>
  <si>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</si>
  <si>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</si>
  <si>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</si>
  <si>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</si>
  <si>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</si>
  <si>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</si>
  <si>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</si>
  <si>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</si>
  <si>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</si>
  <si>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</si>
  <si>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</si>
  <si>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</si>
  <si>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</si>
  <si>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</si>
  <si>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</si>
  <si>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</si>
  <si>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</si>
  <si>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</si>
  <si>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</si>
  <si>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</si>
  <si>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</si>
  <si>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</si>
  <si>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</si>
  <si>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</si>
  <si>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</si>
  <si>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</si>
  <si>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</si>
  <si>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</si>
  <si>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</si>
  <si>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</si>
  <si>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</si>
  <si>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</si>
  <si>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</si>
  <si>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</si>
  <si>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</si>
  <si>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</si>
  <si>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</si>
  <si>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</si>
  <si>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</si>
  <si>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</si>
  <si>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</si>
  <si>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</si>
  <si>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</si>
  <si>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</si>
  <si>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</si>
  <si>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</si>
  <si>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</si>
  <si>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</si>
  <si>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</si>
  <si>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</si>
  <si>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</si>
  <si>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</si>
  <si>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</si>
  <si>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</si>
  <si>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</si>
  <si>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</si>
  <si>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</si>
  <si>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</si>
  <si>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</si>
  <si>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</si>
  <si>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</si>
  <si>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</si>
  <si>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</si>
  <si>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</si>
  <si>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</si>
  <si>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</si>
  <si>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</si>
  <si>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</si>
  <si>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</si>
  <si>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</si>
  <si>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</si>
  <si>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</si>
  <si>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</si>
  <si>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</si>
  <si>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</si>
  <si>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</si>
  <si>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</si>
  <si>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</si>
  <si>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</si>
  <si>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</si>
  <si>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</si>
  <si>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</si>
  <si>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</si>
  <si>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</si>
  <si>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</si>
  <si>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</si>
  <si>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</si>
  <si>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</si>
  <si>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</si>
  <si>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</si>
  <si>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</si>
  <si>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</si>
  <si>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</si>
  <si>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</si>
  <si>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</si>
  <si>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</si>
  <si>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</si>
  <si>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</si>
  <si>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</si>
  <si>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</si>
  <si>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</si>
  <si>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</si>
  <si>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</si>
  <si>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</si>
  <si>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</si>
  <si>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</si>
  <si>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</si>
  <si>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</si>
  <si>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</si>
  <si>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</si>
  <si>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</si>
  <si>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</si>
  <si>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</si>
  <si>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</si>
  <si>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</si>
  <si>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</si>
  <si>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</si>
  <si>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</si>
  <si>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</si>
  <si>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</si>
  <si>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</si>
  <si>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</si>
  <si>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</si>
  <si>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</si>
  <si>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</si>
  <si>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</si>
  <si>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</si>
  <si>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</si>
  <si>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</si>
  <si>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</si>
  <si>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</si>
  <si>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</si>
  <si>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</si>
  <si>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</si>
  <si>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</si>
  <si>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</si>
  <si>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</si>
  <si>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</si>
  <si>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</si>
  <si>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</si>
  <si>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</si>
  <si>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</si>
  <si>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</si>
  <si>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</si>
  <si>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</si>
  <si>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</si>
  <si>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</si>
  <si>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</si>
  <si>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</si>
  <si>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</si>
  <si>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</si>
  <si>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</si>
  <si>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</si>
  <si>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</si>
  <si>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</si>
  <si>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</si>
  <si>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</si>
  <si>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</si>
  <si>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</si>
  <si>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</si>
  <si>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</si>
  <si>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</si>
  <si>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</si>
  <si>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</si>
  <si>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</si>
  <si>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</si>
  <si>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</si>
  <si>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</si>
  <si>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</si>
  <si>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</si>
  <si>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</si>
  <si>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</si>
  <si>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</si>
  <si>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</si>
  <si>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</si>
  <si>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</si>
  <si>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</si>
  <si>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</si>
  <si>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</si>
  <si>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</si>
  <si>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</si>
  <si>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</si>
  <si>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</si>
  <si>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</si>
  <si>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</si>
  <si>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</si>
  <si>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</si>
  <si>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</si>
  <si>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</si>
  <si>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</si>
  <si>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</si>
  <si>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</si>
  <si>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</si>
  <si>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</si>
  <si>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</si>
  <si>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</si>
  <si>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</si>
  <si>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</si>
  <si>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</si>
  <si>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</si>
  <si>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</si>
  <si>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</si>
  <si>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</si>
  <si>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</si>
  <si>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</si>
  <si>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</si>
  <si>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</si>
  <si>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</si>
  <si>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</si>
  <si>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</si>
  <si>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</si>
  <si>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</si>
  <si>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</si>
  <si>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</si>
  <si>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</si>
  <si>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</si>
  <si>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</si>
  <si>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</si>
  <si>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</si>
  <si>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</si>
  <si>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</si>
  <si>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</si>
  <si>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</si>
  <si>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</si>
  <si>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</si>
  <si>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</si>
  <si>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</si>
  <si>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</si>
  <si>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</si>
  <si>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</si>
  <si>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</si>
  <si>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</si>
  <si>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</si>
  <si>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</si>
  <si>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</si>
  <si>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</si>
  <si>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</si>
  <si>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</si>
  <si>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</si>
  <si>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</si>
  <si>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</si>
  <si>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</si>
  <si>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</si>
  <si>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</si>
  <si>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</si>
  <si>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</si>
  <si>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</si>
  <si>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</si>
  <si>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</si>
  <si>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</si>
  <si>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</si>
  <si>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</si>
  <si>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</si>
  <si>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</si>
  <si>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</si>
  <si>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</si>
  <si>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</si>
  <si>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</si>
  <si>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</si>
  <si>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</si>
  <si>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</si>
  <si>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</si>
  <si>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</si>
  <si>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</si>
  <si>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</si>
  <si>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</si>
  <si>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</si>
  <si>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</si>
  <si>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</si>
  <si>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</si>
  <si>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</si>
  <si>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</si>
  <si>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</si>
  <si>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</si>
  <si>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</si>
  <si>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</si>
  <si>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</si>
  <si>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</si>
  <si>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</si>
  <si>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</si>
  <si>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</si>
  <si>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</si>
  <si>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</si>
  <si>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</si>
  <si>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</si>
  <si>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</si>
  <si>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</si>
  <si>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</si>
  <si>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</si>
  <si>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</si>
  <si>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</si>
  <si>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</si>
  <si>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</si>
  <si>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</si>
  <si>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</si>
  <si>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</si>
  <si>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</si>
  <si>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</si>
  <si>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</si>
  <si>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</si>
  <si>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</si>
  <si>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</si>
  <si>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</si>
  <si>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</si>
  <si>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</si>
  <si>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</si>
  <si>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</si>
  <si>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</si>
  <si>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</si>
  <si>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</si>
  <si>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</si>
  <si>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</si>
  <si>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</si>
  <si>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</si>
  <si>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</si>
  <si>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</si>
  <si>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</si>
  <si>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</si>
  <si>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</si>
  <si>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</si>
  <si>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</si>
  <si>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</si>
  <si>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</si>
  <si>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</si>
  <si>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</si>
  <si>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</si>
  <si>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</si>
  <si>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</si>
  <si>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</si>
  <si>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</si>
  <si>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</si>
  <si>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</si>
  <si>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</si>
  <si>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</si>
  <si>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</si>
  <si>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</si>
  <si>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</si>
  <si>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</si>
  <si>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</si>
  <si>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</si>
  <si>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</si>
  <si>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</si>
  <si>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</si>
  <si>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</si>
  <si>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</si>
  <si>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</si>
  <si>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</si>
  <si>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</si>
  <si>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</si>
  <si>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</si>
  <si>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</si>
  <si>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</si>
  <si>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</si>
  <si>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</si>
  <si>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</si>
  <si>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</si>
  <si>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</si>
  <si>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</si>
  <si>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</si>
  <si>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</si>
  <si>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</si>
  <si>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</si>
  <si>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</si>
  <si>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</si>
  <si>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</si>
  <si>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</si>
  <si>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</si>
  <si>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</si>
  <si>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</si>
  <si>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</si>
  <si>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</si>
  <si>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</si>
  <si>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</si>
  <si>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</si>
  <si>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</si>
  <si>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</si>
  <si>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</si>
  <si>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</si>
  <si>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</si>
  <si>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</si>
  <si>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</si>
  <si>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</si>
  <si>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</si>
  <si>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</si>
  <si>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</si>
  <si>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</si>
  <si>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</si>
  <si>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</si>
  <si>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</si>
  <si>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</si>
  <si>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</si>
  <si>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</si>
  <si>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</si>
  <si>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</si>
  <si>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</si>
  <si>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</si>
  <si>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</si>
  <si>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</si>
  <si>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</si>
  <si>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</si>
  <si>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</si>
  <si>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</si>
  <si>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</si>
  <si>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</si>
  <si>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</si>
  <si>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</si>
  <si>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</si>
  <si>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</si>
  <si>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</si>
  <si>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</si>
  <si>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</si>
  <si>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</si>
  <si>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</si>
  <si>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</si>
  <si>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</si>
  <si>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</si>
  <si>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</si>
  <si>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</si>
  <si>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</si>
  <si>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</si>
  <si>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</si>
  <si>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</si>
  <si>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</si>
  <si>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</si>
  <si>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</si>
  <si>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</si>
  <si>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</si>
  <si>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</si>
  <si>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</si>
  <si>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</si>
  <si>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</si>
  <si>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</si>
  <si>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</si>
  <si>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</si>
  <si>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</si>
  <si>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</si>
  <si>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</si>
  <si>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</si>
  <si>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</si>
  <si>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</si>
  <si>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</si>
  <si>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</si>
  <si>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</si>
  <si>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</si>
  <si>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</si>
  <si>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</si>
  <si>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</si>
  <si>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</si>
  <si>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</si>
  <si>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</si>
  <si>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</si>
  <si>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</si>
  <si>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</si>
  <si>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</si>
  <si>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</si>
  <si>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</si>
  <si>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</si>
  <si>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</si>
  <si>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</si>
  <si>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</si>
  <si>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</si>
  <si>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</si>
  <si>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</si>
  <si>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</si>
  <si>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</si>
  <si>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</si>
  <si>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</si>
  <si>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</si>
  <si>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</si>
  <si>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</si>
  <si>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</si>
  <si>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</si>
  <si>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</si>
  <si>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</si>
  <si>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</si>
  <si>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</si>
  <si>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</si>
  <si>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</si>
  <si>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</si>
  <si>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</si>
  <si>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</si>
  <si>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</si>
  <si>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</si>
  <si>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</si>
  <si>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</si>
  <si>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</si>
  <si>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</si>
  <si>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</si>
  <si>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</si>
  <si>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</si>
  <si>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</si>
  <si>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</si>
  <si>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</si>
  <si>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</si>
  <si>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</si>
  <si>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</si>
  <si>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</si>
  <si>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</si>
  <si>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</si>
  <si>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</si>
  <si>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</si>
  <si>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</si>
  <si>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</si>
  <si>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</si>
  <si>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</si>
  <si>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</si>
  <si>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</si>
  <si>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</si>
  <si>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</si>
  <si>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</si>
  <si>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</si>
  <si>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</si>
  <si>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</si>
  <si>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</si>
  <si>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</si>
  <si>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</si>
  <si>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</si>
  <si>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</si>
  <si>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</si>
  <si>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</si>
  <si>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</si>
  <si>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</si>
  <si>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</si>
  <si>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</si>
  <si>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</si>
  <si>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</si>
  <si>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</si>
  <si>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</si>
  <si>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</si>
  <si>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</si>
  <si>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</si>
  <si>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</si>
  <si>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</si>
  <si>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</si>
  <si>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</si>
  <si>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</si>
  <si>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</si>
  <si>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</si>
  <si>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</si>
  <si>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</si>
  <si>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</si>
  <si>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</si>
  <si>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</si>
  <si>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</si>
  <si>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</si>
  <si>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</si>
  <si>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</si>
  <si>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</si>
  <si>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</si>
  <si>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</si>
  <si>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</si>
  <si>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</si>
  <si>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</si>
  <si>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</si>
  <si>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</si>
  <si>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</si>
  <si>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</si>
  <si>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</si>
  <si>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</si>
  <si>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</si>
  <si>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</si>
  <si>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</si>
  <si>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</si>
  <si>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</si>
  <si>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</si>
  <si>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</si>
  <si>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</si>
  <si>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</si>
  <si>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</si>
  <si>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</si>
  <si>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</si>
  <si>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</si>
  <si>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</si>
  <si>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</si>
  <si>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</si>
  <si>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</si>
  <si>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</si>
  <si>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</si>
  <si>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</si>
  <si>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</si>
  <si>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</si>
  <si>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</si>
  <si>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</si>
  <si>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</si>
  <si>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</si>
  <si>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</si>
  <si>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</si>
  <si>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</si>
  <si>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</si>
  <si>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</si>
  <si>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</si>
  <si>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</si>
  <si>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</si>
  <si>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</si>
  <si>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</si>
  <si>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</si>
  <si>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</si>
  <si>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</si>
  <si>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</si>
  <si>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</si>
  <si>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</si>
  <si>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</si>
  <si>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</si>
  <si>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</si>
  <si>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</si>
  <si>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</si>
  <si>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</si>
  <si>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</si>
  <si>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</si>
  <si>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</si>
  <si>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</si>
  <si>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</si>
  <si>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</si>
  <si>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</si>
  <si>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</si>
  <si>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</si>
  <si>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</si>
  <si>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</si>
  <si>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</si>
  <si>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</si>
  <si>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</si>
  <si>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</si>
  <si>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</si>
  <si>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</si>
  <si>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</si>
  <si>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</si>
  <si>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</si>
  <si>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</si>
  <si>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</si>
  <si>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</si>
  <si>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</si>
  <si>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</si>
  <si>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</si>
  <si>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</si>
  <si>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</si>
  <si>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</si>
  <si>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</si>
  <si>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</si>
  <si>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</si>
  <si>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</si>
  <si>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</si>
  <si>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</si>
  <si>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</si>
  <si>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</si>
  <si>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</si>
  <si>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</si>
  <si>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</si>
  <si>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</si>
  <si>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</si>
  <si>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</si>
  <si>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</si>
  <si>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</si>
  <si>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</si>
  <si>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</si>
  <si>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</si>
  <si>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</si>
  <si>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</si>
  <si>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</si>
  <si>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</si>
  <si>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</si>
  <si>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</si>
  <si>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</si>
  <si>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</si>
  <si>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</si>
  <si>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</si>
  <si>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</si>
  <si>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</si>
  <si>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</si>
  <si>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</si>
  <si>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</si>
  <si>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</si>
  <si>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</si>
  <si>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</si>
  <si>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</si>
  <si>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</si>
  <si>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</si>
  <si>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</si>
  <si>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</si>
  <si>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</si>
  <si>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</si>
  <si>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</si>
  <si>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</si>
  <si>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</si>
  <si>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</si>
  <si>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</si>
  <si>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</si>
  <si>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</si>
  <si>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</si>
  <si>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</si>
  <si>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</si>
  <si>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</si>
  <si>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</si>
  <si>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</si>
  <si>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</si>
  <si>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</si>
  <si>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</si>
  <si>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</si>
  <si>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</si>
  <si>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</si>
  <si>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</si>
  <si>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</si>
  <si>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</si>
  <si>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</si>
  <si>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</si>
  <si>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</si>
  <si>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</si>
  <si>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</si>
  <si>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</si>
  <si>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</si>
  <si>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</si>
  <si>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</si>
  <si>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</si>
  <si>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</si>
  <si>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</si>
  <si>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</si>
  <si>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</si>
  <si>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</si>
  <si>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</si>
  <si>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</si>
  <si>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</si>
  <si>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</si>
  <si>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</si>
  <si>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</si>
  <si>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</si>
  <si>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</si>
  <si>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</si>
  <si>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</si>
  <si>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</si>
  <si>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</si>
  <si>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</si>
  <si>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</si>
  <si>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</si>
  <si>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</si>
  <si>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</si>
  <si>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</si>
  <si>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</si>
  <si>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</si>
  <si>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</si>
  <si>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</si>
  <si>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</si>
  <si>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</si>
  <si>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</si>
  <si>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</si>
  <si>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</si>
  <si>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</si>
  <si>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</si>
  <si>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</si>
  <si>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</si>
  <si>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</si>
  <si>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</si>
  <si>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</si>
  <si>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</si>
  <si>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</si>
  <si>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</si>
  <si>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</si>
  <si>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</si>
  <si>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</si>
  <si>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</si>
  <si>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</si>
  <si>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</si>
  <si>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</si>
  <si>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</si>
  <si>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</si>
  <si>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</si>
  <si>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</si>
  <si>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</si>
  <si>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</si>
  <si>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</si>
  <si>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</si>
  <si>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</si>
  <si>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</si>
  <si>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</si>
  <si>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</si>
  <si>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</si>
  <si>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</si>
  <si>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</si>
  <si>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</si>
  <si>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</si>
  <si>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</si>
  <si>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</si>
  <si>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</si>
  <si>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</si>
  <si>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</si>
  <si>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</si>
  <si>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</si>
  <si>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</si>
  <si>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</si>
  <si>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</si>
  <si>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</si>
  <si>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</si>
  <si>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</si>
  <si>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</si>
  <si>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</si>
  <si>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</si>
  <si>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</si>
  <si>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</si>
  <si>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</si>
  <si>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</si>
  <si>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</si>
  <si>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</si>
  <si>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</si>
  <si>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</si>
  <si>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</si>
  <si>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</si>
  <si>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</si>
  <si>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</si>
  <si>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</si>
  <si>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</si>
  <si>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</si>
  <si>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</si>
  <si>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</si>
  <si>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</si>
  <si>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</si>
  <si>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</si>
  <si>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</si>
  <si>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</si>
  <si>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</si>
  <si>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</si>
  <si>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</si>
  <si>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</si>
  <si>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</si>
  <si>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</si>
  <si>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</si>
  <si>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</si>
  <si>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</si>
  <si>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</si>
  <si>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</si>
  <si>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</si>
  <si>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</si>
  <si>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</si>
  <si>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</si>
  <si>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</si>
  <si>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</si>
  <si>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</si>
  <si>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</si>
  <si>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</si>
  <si>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</si>
  <si>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</si>
  <si>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</si>
  <si>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</si>
  <si>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</si>
  <si>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</si>
  <si>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</si>
  <si>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</si>
  <si>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</si>
  <si>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</si>
  <si>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</si>
  <si>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</si>
  <si>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</si>
  <si>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</si>
  <si>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</si>
  <si>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</si>
  <si>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</si>
  <si>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</si>
  <si>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</si>
  <si>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</si>
  <si>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</si>
  <si>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</si>
  <si>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</si>
  <si>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</si>
  <si>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</si>
  <si>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</si>
  <si>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</si>
  <si>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</si>
  <si>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</si>
  <si>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</si>
  <si>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</si>
  <si>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</si>
  <si>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</si>
  <si>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</si>
  <si>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</si>
  <si>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</si>
  <si>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</si>
  <si>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</si>
  <si>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</si>
  <si>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</si>
  <si>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</si>
  <si>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</si>
  <si>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</si>
  <si>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</si>
  <si>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</si>
  <si>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</si>
  <si>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</si>
  <si>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</si>
  <si>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</si>
  <si>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</si>
  <si>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</si>
  <si>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</si>
  <si>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</si>
  <si>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</si>
  <si>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</si>
  <si>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</si>
  <si>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</si>
  <si>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</si>
  <si>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</si>
  <si>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</si>
  <si>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</si>
  <si>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</si>
  <si>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</si>
  <si>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</si>
  <si>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</si>
  <si>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</si>
  <si>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</si>
  <si>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</si>
  <si>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</si>
  <si>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</si>
  <si>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</si>
  <si>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</si>
  <si>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</si>
  <si>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</si>
  <si>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</si>
  <si>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</si>
  <si>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</si>
  <si>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</si>
  <si>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</si>
  <si>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</si>
  <si>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</si>
  <si>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</si>
  <si>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</si>
  <si>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</si>
  <si>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</si>
  <si>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</si>
  <si>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</si>
  <si>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</si>
  <si>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</si>
  <si>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</si>
  <si>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</si>
  <si>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</si>
  <si>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</si>
  <si>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</si>
  <si>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</si>
  <si>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</si>
  <si>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</si>
  <si>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</si>
  <si>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</si>
  <si>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</si>
  <si>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</si>
  <si>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</si>
  <si>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</si>
  <si>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</si>
  <si>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</si>
  <si>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</si>
  <si>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</si>
  <si>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</si>
  <si>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</si>
  <si>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</si>
  <si>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</si>
  <si>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</si>
  <si>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</si>
  <si>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</si>
  <si>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</si>
  <si>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</si>
  <si>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</si>
  <si>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</si>
  <si>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</si>
  <si>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</si>
  <si>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</si>
  <si>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</si>
  <si>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</si>
  <si>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</si>
  <si>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</si>
  <si>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</si>
  <si>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</si>
  <si>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</si>
  <si>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</si>
  <si>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</si>
  <si>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</si>
  <si>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</si>
  <si>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</si>
  <si>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</si>
  <si>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</si>
  <si>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</si>
  <si>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</si>
  <si>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</si>
  <si>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</si>
  <si>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</si>
  <si>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</si>
  <si>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</si>
  <si>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</si>
  <si>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</si>
  <si>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</si>
  <si>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</si>
  <si>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</si>
  <si>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</si>
  <si>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</si>
  <si>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</si>
  <si>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</si>
  <si>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</si>
  <si>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</si>
  <si>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</si>
  <si>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</si>
  <si>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</si>
  <si>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</si>
  <si>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</si>
  <si>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</si>
  <si>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</si>
  <si>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</si>
  <si>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</si>
  <si>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</si>
  <si>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</si>
  <si>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</si>
  <si>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</si>
  <si>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</si>
  <si>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</si>
  <si>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</si>
  <si>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</si>
  <si>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</si>
  <si>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</si>
  <si>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</si>
  <si>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</si>
  <si>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</si>
  <si>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</si>
  <si>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</si>
  <si>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</si>
  <si>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</si>
  <si>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</si>
  <si>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</si>
  <si>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</si>
  <si>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</si>
  <si>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</si>
  <si>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</si>
  <si>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</si>
  <si>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</si>
  <si>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</si>
  <si>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</si>
  <si>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</si>
  <si>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</si>
  <si>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</si>
  <si>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</si>
  <si>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</si>
  <si>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</si>
  <si>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</si>
  <si>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</si>
  <si>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</si>
  <si>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</si>
  <si>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</si>
  <si>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</si>
  <si>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</si>
  <si>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</si>
  <si>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</si>
  <si>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</si>
  <si>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</si>
  <si>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</si>
  <si>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</si>
  <si>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</si>
  <si>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</si>
  <si>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</si>
  <si>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</si>
  <si>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</si>
  <si>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</si>
  <si>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</si>
  <si>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</si>
  <si>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</si>
  <si>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</si>
  <si>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</si>
  <si>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</si>
  <si>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</si>
  <si>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</si>
  <si>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</si>
  <si>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</si>
  <si>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</si>
  <si>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</si>
  <si>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</si>
  <si>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</si>
  <si>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</si>
  <si>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</si>
  <si>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</si>
  <si>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</si>
  <si>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</si>
  <si>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</si>
  <si>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</si>
  <si>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</si>
  <si>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</si>
  <si>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</si>
  <si>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</si>
  <si>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</si>
  <si>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</si>
  <si>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</si>
  <si>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</si>
  <si>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</si>
  <si>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</si>
  <si>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</si>
  <si>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</si>
  <si>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</si>
  <si>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</si>
  <si>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</si>
  <si>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</si>
  <si>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</si>
  <si>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</si>
  <si>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</si>
  <si>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</si>
  <si>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</si>
  <si>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</si>
  <si>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</si>
  <si>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</si>
  <si>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</si>
  <si>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</si>
  <si>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</si>
  <si>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</si>
  <si>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</si>
  <si>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</si>
  <si>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</si>
  <si>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</si>
  <si>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</si>
  <si>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</si>
  <si>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</si>
  <si>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</si>
  <si>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</si>
  <si>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</si>
  <si>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</si>
  <si>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</si>
  <si>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</si>
  <si>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</si>
  <si>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</si>
  <si>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</si>
  <si>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</si>
  <si>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</si>
  <si>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</si>
  <si>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</si>
  <si>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</si>
  <si>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</si>
  <si>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</si>
  <si>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</si>
  <si>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</si>
  <si>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</si>
  <si>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</si>
  <si>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</si>
  <si>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</si>
  <si>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</si>
  <si>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</si>
  <si>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</si>
  <si>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</si>
  <si>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</si>
  <si>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</si>
  <si>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</si>
  <si>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</si>
  <si>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</si>
  <si>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</si>
  <si>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</si>
  <si>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</si>
  <si>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</si>
  <si>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</si>
  <si>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</si>
  <si>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</si>
  <si>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</si>
  <si>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</si>
  <si>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</si>
  <si>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</si>
  <si>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</si>
  <si>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</si>
  <si>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</si>
  <si>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</si>
  <si>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</si>
  <si>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</si>
  <si>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</si>
  <si>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</si>
  <si>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</si>
  <si>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</si>
  <si>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</si>
  <si>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</si>
  <si>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</si>
  <si>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</si>
  <si>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</si>
  <si>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</si>
  <si>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</si>
  <si>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</si>
  <si>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</si>
  <si>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</si>
  <si>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</si>
  <si>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</si>
  <si>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</si>
  <si>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</si>
  <si>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</si>
  <si>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</si>
  <si>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</si>
  <si>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</si>
  <si>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</si>
  <si>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</si>
  <si>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</si>
  <si>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</si>
  <si>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</si>
  <si>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</si>
  <si>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</si>
  <si>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</si>
  <si>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</si>
  <si>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</si>
  <si>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</si>
  <si>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</si>
  <si>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</si>
  <si>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</si>
  <si>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</si>
  <si>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</si>
  <si>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</si>
  <si>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</si>
  <si>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</si>
  <si>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</si>
  <si>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</si>
  <si>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</si>
  <si>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</si>
  <si>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</si>
  <si>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</si>
  <si>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</si>
  <si>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</si>
  <si>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</si>
  <si>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</si>
  <si>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</si>
  <si>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</si>
  <si>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</si>
  <si>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</si>
  <si>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</si>
  <si>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</si>
  <si>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</si>
  <si>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</si>
  <si>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</si>
  <si>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</si>
  <si>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</si>
  <si>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</si>
  <si>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</si>
  <si>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</si>
  <si>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</si>
  <si>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</si>
  <si>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</si>
  <si>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</si>
  <si>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</si>
  <si>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</si>
  <si>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</si>
  <si>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</si>
  <si>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</si>
  <si>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</si>
  <si>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</si>
  <si>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</si>
  <si>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</si>
  <si>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</si>
  <si>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</si>
  <si>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</si>
  <si>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</si>
  <si>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</si>
  <si>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</si>
  <si>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</si>
  <si>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</si>
  <si>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</si>
  <si>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</si>
  <si>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</si>
  <si>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</si>
  <si>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</si>
  <si>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</si>
  <si>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</si>
  <si>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</si>
  <si>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</si>
  <si>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</si>
  <si>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</si>
  <si>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</si>
  <si>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</si>
  <si>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</si>
  <si>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</si>
  <si>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</si>
  <si>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</si>
  <si>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</si>
  <si>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</si>
  <si>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</si>
  <si>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</si>
  <si>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</si>
  <si>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</si>
  <si>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</si>
  <si>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</si>
  <si>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</si>
  <si>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</si>
  <si>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</si>
  <si>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</si>
  <si>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</si>
  <si>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</si>
  <si>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</si>
  <si>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</si>
  <si>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</si>
  <si>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</si>
  <si>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</si>
  <si>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</si>
  <si>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</si>
  <si>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</si>
  <si>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</si>
  <si>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</si>
  <si>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</si>
  <si>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</si>
  <si>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</si>
  <si>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</si>
  <si>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</si>
  <si>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</si>
  <si>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</si>
  <si>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</si>
  <si>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</si>
  <si>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</si>
  <si>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</si>
  <si>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</si>
  <si>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</si>
  <si>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</si>
  <si>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</si>
  <si>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</si>
  <si>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</si>
  <si>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</si>
  <si>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</si>
  <si>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</si>
  <si>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</si>
  <si>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</si>
  <si>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</si>
  <si>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</si>
  <si>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</si>
  <si>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</si>
  <si>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</si>
  <si>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</si>
  <si>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</si>
  <si>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</si>
  <si>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</si>
  <si>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</si>
  <si>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</si>
  <si>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</si>
  <si>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</si>
  <si>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</si>
  <si>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</si>
  <si>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</si>
  <si>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</si>
  <si>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</si>
  <si>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</si>
  <si>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</si>
  <si>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</si>
  <si>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</si>
  <si>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</si>
  <si>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</si>
  <si>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</si>
  <si>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</si>
  <si>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</si>
  <si>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</si>
  <si>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</si>
  <si>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</si>
  <si>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</si>
  <si>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</si>
  <si>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</si>
  <si>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</si>
  <si>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</si>
  <si>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</si>
  <si>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</si>
  <si>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</si>
  <si>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</si>
  <si>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</si>
  <si>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</si>
  <si>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</si>
  <si>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</si>
  <si>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</si>
  <si>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</si>
  <si>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</si>
  <si>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</si>
  <si>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</si>
  <si>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</si>
  <si>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</si>
  <si>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</si>
  <si>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</si>
  <si>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</si>
  <si>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</si>
  <si>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</si>
  <si>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</si>
  <si>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</si>
  <si>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</si>
  <si>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</si>
  <si>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</si>
  <si>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</si>
  <si>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</si>
  <si>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</si>
  <si>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</si>
  <si>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</si>
  <si>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</si>
  <si>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</si>
  <si>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</si>
  <si>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</si>
  <si>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</si>
  <si>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</si>
  <si>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</si>
  <si>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</si>
  <si>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</si>
  <si>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</si>
  <si>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</si>
  <si>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</si>
  <si>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</si>
  <si>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</si>
  <si>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</si>
  <si>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</si>
  <si>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</si>
  <si>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</si>
  <si>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</si>
  <si>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</si>
  <si>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</si>
  <si>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</si>
  <si>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</si>
  <si>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</si>
  <si>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</si>
  <si>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</si>
  <si>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</si>
  <si>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</si>
  <si>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</si>
  <si>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</si>
  <si>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</si>
  <si>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</si>
  <si>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</si>
  <si>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</si>
  <si>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</si>
  <si>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</si>
  <si>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</si>
  <si>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</si>
  <si>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</si>
  <si>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</si>
  <si>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</si>
  <si>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</si>
  <si>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</si>
  <si>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</si>
  <si>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</si>
  <si>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</si>
  <si>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</si>
  <si>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</si>
  <si>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</si>
  <si>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</si>
  <si>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</si>
  <si>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</si>
  <si>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</si>
  <si>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</si>
  <si>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</si>
  <si>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</si>
  <si>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</si>
  <si>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</si>
  <si>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</si>
  <si>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</si>
  <si>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</si>
  <si>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</si>
  <si>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</si>
  <si>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</si>
  <si>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</si>
  <si>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</si>
  <si>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</si>
  <si>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</si>
  <si>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</si>
  <si>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</si>
  <si>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</si>
  <si>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</si>
  <si>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</si>
  <si>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</si>
  <si>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</si>
  <si>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</si>
  <si>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</si>
  <si>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</si>
  <si>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</si>
  <si>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</si>
  <si>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</si>
  <si>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</si>
  <si>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</si>
  <si>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</si>
  <si>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</si>
  <si>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</si>
  <si>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</si>
  <si>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</si>
  <si>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</si>
  <si>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</si>
  <si>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</si>
  <si>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</si>
  <si>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</si>
  <si>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</si>
  <si>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</si>
  <si>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</si>
  <si>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</si>
  <si>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</si>
  <si>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</si>
  <si>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</si>
  <si>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</si>
  <si>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</si>
  <si>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</si>
  <si>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</si>
  <si>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</si>
  <si>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</si>
  <si>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</si>
  <si>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</si>
  <si>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</si>
  <si>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</si>
  <si>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</si>
  <si>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</si>
  <si>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</si>
  <si>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</si>
  <si>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</si>
  <si>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</si>
  <si>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</si>
  <si>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</si>
  <si>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</si>
  <si>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</si>
  <si>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</si>
  <si>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</si>
  <si>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</si>
  <si>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</si>
  <si>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</si>
  <si>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</si>
  <si>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</si>
  <si>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</si>
  <si>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</si>
  <si>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</si>
  <si>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</si>
  <si>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</si>
  <si>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</si>
  <si>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</si>
  <si>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</si>
  <si>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</si>
  <si>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</si>
  <si>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</si>
  <si>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</si>
  <si>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</si>
  <si>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</si>
  <si>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</si>
  <si>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</si>
  <si>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</si>
  <si>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</si>
  <si>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</si>
  <si>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</si>
  <si>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</si>
  <si>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</si>
  <si>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</si>
  <si>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</si>
  <si>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</si>
  <si>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</si>
  <si>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</si>
  <si>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</si>
  <si>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</si>
  <si>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</si>
  <si>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</si>
  <si>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</si>
  <si>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</si>
  <si>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</si>
  <si>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</si>
  <si>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</si>
  <si>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</si>
  <si>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</si>
  <si>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</si>
  <si>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</si>
  <si>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</si>
  <si>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</si>
  <si>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</si>
  <si>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</si>
  <si>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</si>
  <si>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</si>
  <si>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</si>
  <si>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</si>
  <si>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</si>
  <si>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</si>
  <si>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</si>
  <si>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</si>
  <si>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</si>
  <si>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</si>
  <si>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</si>
  <si>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</si>
  <si>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</si>
  <si>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</si>
  <si>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</si>
  <si>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</si>
  <si>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</si>
  <si>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</si>
  <si>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</si>
  <si>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</si>
  <si>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</si>
  <si>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</si>
  <si>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</si>
  <si>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</si>
  <si>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</si>
  <si>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</si>
  <si>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</si>
  <si>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</si>
  <si>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</si>
  <si>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</si>
  <si>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</si>
  <si>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</si>
  <si>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</si>
  <si>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</si>
  <si>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</si>
  <si>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</si>
  <si>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</si>
  <si>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</si>
  <si>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</si>
  <si>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</si>
  <si>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</si>
  <si>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</si>
  <si>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</si>
  <si>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</si>
  <si>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</si>
  <si>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</si>
  <si>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</si>
  <si>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</si>
  <si>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</si>
  <si>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</si>
  <si>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</si>
  <si>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</si>
  <si>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</si>
  <si>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</si>
  <si>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</si>
  <si>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</si>
  <si>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</si>
  <si>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</si>
  <si>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</si>
  <si>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</si>
  <si>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</si>
  <si>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</si>
  <si>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</si>
  <si>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</si>
  <si>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</si>
  <si>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</si>
  <si>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</si>
  <si>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</si>
  <si>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</si>
  <si>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</si>
  <si>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</si>
  <si>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</si>
  <si>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</si>
  <si>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</si>
  <si>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</si>
  <si>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</si>
  <si>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</si>
  <si>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</si>
  <si>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</si>
  <si>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</si>
  <si>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</si>
  <si>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</si>
  <si>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</si>
  <si>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</si>
  <si>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</si>
  <si>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</si>
  <si>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</si>
  <si>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</si>
  <si>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</si>
  <si>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</si>
  <si>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</si>
  <si>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</si>
  <si>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</si>
  <si>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</si>
  <si>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</si>
  <si>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</si>
  <si>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</si>
  <si>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</si>
  <si>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</si>
  <si>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</si>
  <si>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</si>
  <si>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</si>
  <si>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</si>
  <si>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</si>
  <si>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</si>
  <si>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</si>
  <si>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</si>
  <si>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</si>
  <si>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</si>
  <si>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</si>
  <si>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</si>
  <si>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</si>
  <si>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</si>
  <si>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</si>
  <si>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</si>
  <si>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</si>
  <si>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</si>
  <si>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</si>
  <si>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</si>
  <si>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</si>
  <si>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</si>
  <si>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</si>
  <si>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</si>
  <si>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</si>
  <si>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</si>
  <si>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</si>
  <si>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</si>
  <si>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</si>
  <si>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</si>
  <si>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</si>
  <si>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</si>
  <si>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</si>
  <si>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</si>
  <si>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</si>
  <si>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</si>
  <si>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</si>
  <si>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</si>
  <si>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</si>
  <si>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</si>
  <si>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</si>
  <si>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</si>
  <si>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</si>
  <si>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</si>
  <si>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</si>
  <si>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</si>
  <si>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</si>
  <si>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</si>
  <si>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</si>
  <si>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</si>
  <si>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</si>
  <si>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</si>
  <si>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</si>
  <si>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</si>
  <si>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</si>
  <si>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</si>
  <si>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</si>
  <si>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</si>
  <si>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</si>
  <si>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</si>
  <si>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</si>
  <si>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</si>
  <si>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</si>
  <si>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</si>
  <si>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</si>
  <si>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</si>
  <si>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</si>
  <si>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</si>
  <si>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</si>
  <si>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</si>
  <si>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</si>
  <si>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</si>
  <si>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</si>
  <si>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</si>
  <si>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</si>
  <si>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</si>
  <si>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</si>
  <si>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</si>
  <si>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</si>
  <si>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</si>
  <si>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</si>
  <si>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</si>
  <si>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</si>
  <si>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</si>
  <si>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</si>
  <si>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</si>
  <si>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</si>
  <si>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</si>
  <si>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</si>
  <si>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</si>
  <si>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</si>
  <si>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</si>
  <si>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</si>
  <si>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</si>
  <si>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</si>
  <si>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</si>
  <si>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</si>
  <si>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</si>
  <si>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</si>
  <si>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</si>
  <si>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</si>
  <si>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</si>
  <si>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</si>
  <si>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</si>
  <si>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</si>
  <si>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</si>
  <si>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</si>
  <si>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</si>
  <si>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</si>
  <si>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</si>
  <si>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</si>
  <si>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</si>
  <si>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</si>
  <si>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</si>
  <si>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</si>
  <si>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</si>
  <si>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</si>
  <si>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</si>
  <si>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</si>
  <si>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</si>
  <si>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</si>
  <si>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</si>
  <si>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</si>
  <si>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</si>
  <si>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</si>
  <si>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</si>
  <si>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</si>
  <si>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</si>
  <si>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</si>
  <si>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</si>
  <si>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</si>
  <si>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</si>
  <si>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</si>
  <si>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</si>
  <si>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</si>
  <si>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</si>
  <si>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</si>
  <si>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</si>
  <si>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</si>
  <si>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</si>
  <si>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</si>
  <si>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</si>
  <si>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</si>
  <si>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</si>
  <si>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</si>
  <si>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</si>
  <si>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</si>
  <si>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</si>
  <si>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</si>
  <si>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</si>
  <si>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</si>
  <si>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</si>
  <si>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</si>
  <si>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</si>
  <si>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</si>
  <si>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</si>
  <si>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</si>
  <si>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</si>
  <si>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</si>
  <si>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</si>
  <si>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</si>
  <si>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</si>
  <si>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</si>
  <si>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</si>
  <si>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</si>
  <si>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</si>
  <si>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</si>
  <si>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</si>
  <si>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</si>
  <si>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</si>
  <si>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</si>
  <si>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</si>
  <si>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</si>
  <si>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</si>
  <si>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</si>
  <si>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</si>
  <si>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</si>
  <si>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</si>
  <si>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</si>
  <si>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</si>
  <si>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</si>
  <si>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</si>
  <si>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</si>
  <si>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</si>
  <si>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</si>
  <si>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</si>
  <si>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</si>
  <si>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</si>
  <si>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</si>
  <si>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</si>
  <si>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</si>
  <si>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</si>
  <si>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</si>
  <si>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</si>
  <si>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</si>
  <si>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</si>
  <si>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</si>
  <si>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</si>
  <si>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</si>
  <si>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</si>
  <si>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</si>
  <si>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</si>
  <si>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</si>
  <si>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</si>
  <si>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</si>
  <si>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</si>
  <si>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</si>
  <si>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</si>
  <si>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</si>
  <si>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</si>
  <si>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</si>
  <si>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</si>
  <si>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</si>
  <si>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</si>
  <si>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</si>
  <si>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</si>
  <si>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</si>
  <si>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</si>
  <si>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</si>
  <si>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</si>
  <si>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</si>
  <si>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</si>
  <si>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</si>
  <si>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</si>
  <si>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</si>
  <si>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</si>
  <si>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</si>
  <si>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</si>
  <si>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</si>
  <si>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</si>
  <si>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</si>
  <si>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</si>
  <si>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</si>
  <si>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</si>
  <si>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</si>
  <si>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</si>
  <si>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</si>
  <si>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</si>
  <si>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</si>
  <si>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</si>
  <si>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</si>
  <si>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</si>
  <si>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</si>
  <si>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</si>
  <si>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</si>
  <si>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</si>
  <si>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</si>
  <si>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</si>
  <si>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</si>
  <si>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</si>
  <si>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</si>
  <si>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</si>
  <si>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</si>
  <si>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</si>
  <si>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</si>
  <si>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</si>
  <si>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</si>
  <si>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</si>
  <si>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</si>
  <si>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</si>
  <si>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</si>
  <si>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</si>
  <si>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</si>
  <si>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</si>
  <si>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</si>
  <si>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</si>
  <si>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</si>
  <si>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</si>
  <si>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</si>
  <si>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</si>
  <si>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</si>
  <si>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</si>
  <si>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</si>
  <si>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</si>
  <si>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</si>
  <si>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</si>
  <si>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</si>
  <si>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</si>
  <si>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</si>
  <si>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</si>
  <si>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</si>
  <si>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</si>
  <si>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</si>
  <si>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</si>
  <si>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</si>
  <si>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</si>
  <si>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</si>
  <si>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</si>
  <si>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</si>
  <si>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</si>
  <si>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</si>
  <si>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</si>
  <si>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</si>
  <si>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</si>
  <si>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</si>
  <si>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</si>
  <si>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</si>
  <si>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</si>
  <si>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</si>
  <si>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</si>
  <si>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</si>
  <si>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</si>
  <si>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</si>
  <si>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</si>
  <si>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</si>
  <si>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</si>
  <si>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</si>
  <si>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</si>
  <si>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</si>
  <si>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</si>
  <si>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</si>
  <si>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</si>
  <si>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</si>
  <si>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</si>
  <si>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</si>
  <si>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</si>
  <si>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</si>
  <si>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</si>
  <si>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</si>
  <si>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</si>
  <si>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</si>
  <si>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</si>
  <si>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</si>
  <si>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</si>
  <si>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</si>
  <si>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</si>
  <si>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</si>
  <si>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</si>
  <si>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</si>
  <si>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</si>
  <si>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</si>
  <si>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</si>
  <si>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</si>
  <si>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</si>
  <si>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</si>
  <si>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</si>
  <si>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</si>
  <si>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</si>
  <si>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</si>
  <si>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</si>
  <si>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</si>
  <si>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</si>
  <si>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</si>
  <si>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</si>
  <si>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</si>
  <si>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</si>
  <si>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</si>
  <si>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</si>
  <si>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</si>
  <si>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</si>
  <si>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</si>
  <si>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</si>
  <si>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</si>
  <si>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</si>
  <si>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</si>
  <si>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</si>
  <si>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</si>
  <si>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</si>
  <si>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</si>
  <si>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</si>
  <si>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</si>
  <si>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</si>
  <si>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</si>
  <si>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</si>
  <si>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</si>
  <si>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</si>
  <si>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</si>
  <si>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</si>
  <si>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</si>
  <si>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</si>
  <si>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</si>
  <si>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</si>
  <si>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</si>
  <si>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</si>
  <si>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</si>
  <si>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</si>
  <si>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</si>
  <si>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</si>
  <si>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</si>
  <si>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</si>
  <si>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</si>
  <si>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</si>
  <si>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</si>
  <si>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</si>
  <si>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</si>
  <si>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</si>
  <si>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</si>
  <si>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</si>
  <si>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</si>
  <si>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</si>
  <si>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</si>
  <si>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</si>
  <si>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</si>
  <si>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</si>
  <si>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</si>
  <si>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</si>
  <si>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</si>
  <si>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</si>
  <si>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</si>
  <si>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</si>
  <si>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</si>
  <si>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</si>
  <si>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</si>
  <si>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</si>
  <si>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</si>
  <si>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</si>
  <si>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</si>
  <si>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</si>
  <si>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</si>
  <si>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</si>
  <si>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</si>
  <si>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</si>
  <si>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</si>
  <si>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</si>
  <si>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</si>
  <si>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</si>
  <si>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</si>
  <si>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</si>
  <si>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</si>
  <si>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</si>
  <si>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</si>
  <si>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</si>
  <si>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</si>
  <si>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</si>
  <si>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</si>
  <si>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</si>
  <si>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</si>
  <si>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</si>
  <si>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</si>
  <si>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</si>
  <si>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</si>
  <si>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</si>
  <si>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</si>
  <si>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</si>
  <si>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</si>
  <si>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</si>
  <si>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</si>
  <si>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</si>
  <si>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</si>
  <si>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</si>
  <si>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</si>
  <si>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</si>
  <si>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</si>
  <si>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</si>
  <si>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</si>
  <si>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</si>
  <si>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</si>
  <si>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</si>
  <si>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</si>
  <si>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</si>
  <si>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</si>
  <si>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</si>
  <si>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</si>
  <si>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</si>
  <si>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</si>
  <si>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</si>
  <si>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</si>
  <si>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</si>
  <si>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</si>
  <si>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</si>
  <si>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</si>
  <si>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</si>
  <si>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</si>
  <si>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</si>
  <si>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</si>
  <si>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</si>
  <si>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</si>
  <si>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</si>
  <si>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</si>
  <si>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</si>
  <si>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</si>
  <si>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</si>
  <si>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</si>
  <si>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</si>
  <si>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</si>
  <si>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</si>
  <si>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</si>
  <si>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</si>
  <si>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</si>
  <si>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</si>
  <si>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</si>
  <si>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</si>
  <si>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</si>
  <si>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</si>
  <si>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</si>
  <si>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</si>
  <si>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</si>
  <si>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</si>
  <si>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</si>
  <si>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</si>
  <si>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</si>
  <si>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</si>
  <si>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</si>
  <si>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</si>
  <si>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</si>
  <si>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</si>
  <si>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</si>
  <si>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</si>
  <si>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</si>
  <si>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</si>
  <si>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</si>
  <si>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</si>
  <si>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</si>
  <si>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</si>
  <si>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</si>
  <si>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</si>
  <si>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</si>
  <si>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</si>
  <si>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</si>
  <si>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</si>
  <si>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</si>
  <si>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</si>
  <si>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</si>
  <si>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</si>
  <si>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</si>
  <si>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</si>
  <si>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</si>
  <si>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</si>
  <si>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</si>
  <si>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</si>
  <si>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</si>
  <si>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</si>
  <si>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</si>
  <si>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</si>
  <si>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</si>
  <si>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</si>
  <si>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</si>
  <si>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</si>
  <si>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</si>
  <si>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</si>
  <si>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</si>
  <si>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</si>
  <si>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</si>
  <si>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</si>
  <si>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</si>
  <si>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</si>
  <si>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</si>
  <si>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</si>
  <si>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</si>
  <si>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</si>
  <si>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</si>
  <si>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</si>
  <si>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</si>
  <si>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</si>
  <si>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</si>
  <si>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</si>
  <si>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</si>
  <si>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</si>
  <si>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</si>
  <si>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</si>
  <si>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</si>
  <si>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</si>
  <si>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</si>
  <si>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</si>
  <si>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</si>
  <si>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</si>
  <si>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</si>
  <si>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</si>
  <si>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</si>
  <si>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</si>
  <si>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</si>
  <si>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</si>
  <si>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</si>
  <si>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</si>
  <si>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</si>
  <si>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</si>
  <si>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</si>
  <si>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</si>
  <si>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</si>
  <si>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</si>
  <si>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</si>
  <si>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</si>
  <si>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</si>
  <si>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</si>
  <si>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</si>
  <si>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</si>
  <si>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</si>
  <si>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</si>
  <si>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</si>
  <si>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</si>
  <si>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</si>
  <si>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</si>
  <si>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</si>
  <si>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</si>
  <si>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</si>
  <si>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</si>
  <si>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</si>
  <si>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</si>
  <si>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</si>
  <si>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</si>
  <si>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</si>
  <si>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</si>
  <si>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</si>
  <si>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</si>
  <si>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</si>
  <si>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</si>
  <si>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</si>
  <si>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</si>
  <si>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</si>
  <si>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</si>
  <si>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</si>
  <si>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</si>
  <si>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</si>
  <si>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</si>
  <si>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</si>
  <si>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</si>
  <si>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</si>
  <si>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</si>
  <si>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</si>
  <si>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</si>
  <si>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</si>
  <si>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</si>
  <si>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</si>
  <si>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</si>
  <si>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</si>
  <si>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</si>
  <si>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</si>
  <si>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</si>
  <si>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</si>
  <si>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</si>
  <si>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</si>
  <si>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</si>
  <si>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</si>
  <si>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</si>
  <si>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</si>
  <si>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</si>
  <si>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</si>
  <si>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</si>
  <si>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</si>
  <si>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</si>
  <si>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</si>
  <si>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</si>
  <si>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</si>
  <si>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</si>
  <si>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</si>
  <si>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</si>
  <si>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</si>
  <si>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</si>
  <si>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</si>
  <si>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</si>
  <si>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</si>
  <si>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</si>
  <si>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</si>
  <si>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</si>
  <si>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</si>
  <si>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</si>
  <si>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</si>
  <si>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</si>
  <si>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</si>
  <si>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</si>
  <si>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</si>
  <si>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</si>
  <si>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</si>
  <si>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</si>
  <si>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</si>
  <si>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</si>
  <si>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</si>
  <si>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</si>
  <si>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</si>
  <si>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</si>
  <si>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</si>
  <si>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</si>
  <si>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</si>
  <si>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</si>
  <si>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</si>
  <si>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</si>
  <si>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</si>
  <si>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</si>
  <si>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</si>
  <si>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</si>
  <si>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</si>
  <si>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</si>
  <si>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</si>
  <si>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</si>
  <si>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</si>
  <si>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</si>
  <si>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</si>
  <si>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</si>
  <si>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</si>
  <si>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</si>
  <si>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</si>
  <si>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</si>
  <si>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</si>
  <si>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</si>
  <si>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</si>
  <si>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</si>
  <si>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</si>
  <si>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</si>
  <si>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</si>
  <si>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</si>
  <si>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</si>
  <si>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</si>
  <si>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</si>
  <si>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</si>
  <si>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</si>
  <si>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</si>
  <si>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</si>
  <si>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</si>
  <si>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</si>
  <si>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</si>
  <si>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</si>
  <si>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</si>
  <si>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</si>
  <si>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</si>
  <si>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</si>
  <si>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</si>
  <si>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</si>
  <si>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</si>
  <si>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</si>
  <si>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</si>
  <si>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</si>
  <si>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</si>
  <si>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</si>
  <si>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</si>
  <si>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</si>
  <si>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</si>
  <si>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</si>
  <si>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</si>
  <si>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</si>
  <si>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</si>
  <si>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</si>
  <si>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</si>
  <si>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</si>
  <si>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</si>
  <si>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</si>
  <si>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</si>
  <si>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</si>
  <si>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</si>
  <si>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</si>
  <si>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</si>
  <si>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</si>
  <si>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</si>
  <si>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</si>
  <si>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</si>
  <si>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</si>
  <si>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</si>
  <si>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</si>
  <si>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</si>
  <si>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</si>
  <si>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</si>
  <si>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</si>
  <si>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</si>
  <si>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</si>
  <si>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</si>
  <si>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</si>
  <si>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</si>
  <si>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</si>
  <si>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</si>
  <si>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</si>
  <si>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</si>
  <si>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</si>
  <si>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</si>
  <si>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</si>
  <si>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</si>
  <si>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</si>
  <si>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</si>
  <si>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</si>
  <si>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</si>
  <si>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</si>
  <si>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</si>
  <si>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</si>
  <si>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</si>
  <si>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</si>
  <si>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</si>
  <si>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</si>
  <si>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</si>
  <si>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</si>
  <si>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</si>
  <si>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</si>
  <si>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</si>
  <si>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</si>
  <si>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</si>
  <si>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</si>
  <si>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</si>
  <si>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</si>
  <si>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</si>
  <si>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</si>
  <si>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</si>
  <si>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</si>
  <si>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</si>
  <si>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</si>
  <si>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</si>
  <si>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</si>
  <si>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</si>
  <si>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</si>
  <si>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</si>
  <si>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</si>
  <si>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</si>
  <si>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</si>
  <si>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</si>
  <si>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</si>
  <si>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</si>
  <si>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</si>
  <si>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</si>
  <si>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</si>
  <si>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</si>
  <si>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</si>
  <si>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</si>
  <si>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</si>
  <si>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</si>
  <si>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</si>
  <si>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</si>
  <si>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</si>
  <si>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</si>
  <si>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</si>
  <si>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</si>
  <si>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</si>
  <si>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</si>
  <si>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</si>
  <si>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</si>
  <si>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</si>
  <si>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</si>
  <si>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</si>
  <si>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</si>
  <si>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</si>
  <si>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</si>
  <si>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</si>
  <si>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</si>
  <si>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</si>
  <si>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</si>
  <si>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</si>
  <si>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</si>
  <si>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</si>
  <si>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</si>
  <si>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</si>
  <si>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</si>
  <si>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</si>
  <si>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</si>
  <si>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</si>
  <si>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</si>
  <si>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</si>
  <si>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</si>
  <si>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</si>
  <si>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</si>
  <si>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</si>
  <si>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</si>
  <si>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</si>
  <si>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</si>
  <si>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</si>
  <si>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</si>
  <si>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</si>
  <si>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</si>
  <si>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</si>
  <si>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</si>
  <si>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</si>
  <si>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</si>
  <si>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</si>
  <si>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</si>
  <si>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</si>
  <si>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</si>
  <si>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</si>
  <si>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</si>
  <si>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</si>
  <si>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</si>
  <si>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</si>
  <si>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</si>
  <si>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</si>
  <si>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</si>
  <si>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</si>
  <si>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</si>
  <si>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</si>
  <si>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</si>
  <si>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</si>
  <si>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</si>
  <si>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</si>
  <si>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</si>
  <si>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</si>
  <si>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</si>
  <si>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</si>
  <si>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</si>
  <si>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</si>
  <si>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</si>
  <si>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</si>
  <si>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</si>
  <si>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</si>
  <si>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</si>
  <si>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</si>
  <si>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</si>
  <si>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</si>
  <si>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</si>
  <si>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</si>
  <si>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</si>
  <si>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</si>
  <si>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</si>
  <si>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</si>
  <si>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</si>
  <si>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</si>
  <si>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</si>
  <si>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</si>
  <si>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</si>
  <si>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</si>
  <si>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</si>
  <si>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</si>
  <si>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</si>
  <si>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</si>
  <si>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</si>
  <si>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</si>
  <si>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</si>
  <si>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</si>
  <si>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</si>
  <si>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</si>
  <si>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</si>
  <si>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</si>
  <si>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</si>
  <si>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</si>
  <si>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</si>
  <si>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</si>
  <si>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</si>
  <si>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</si>
  <si>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</si>
  <si>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</si>
  <si>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</si>
  <si>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</si>
  <si>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</si>
  <si>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</si>
  <si>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</si>
  <si>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</si>
  <si>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</si>
  <si>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</si>
  <si>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</si>
  <si>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</si>
  <si>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</si>
  <si>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</si>
  <si>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</si>
  <si>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</si>
  <si>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</si>
  <si>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</si>
  <si>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</si>
  <si>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</si>
  <si>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</si>
  <si>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</si>
  <si>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</si>
  <si>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</si>
  <si>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</si>
  <si>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</si>
  <si>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</si>
  <si>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</si>
  <si>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</si>
  <si>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</si>
  <si>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</si>
  <si>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</si>
  <si>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</si>
  <si>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</si>
  <si>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</si>
  <si>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</si>
  <si>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</si>
  <si>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</si>
  <si>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</si>
  <si>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</si>
  <si>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</si>
  <si>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</si>
  <si>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</si>
  <si>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</si>
  <si>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</si>
  <si>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</si>
  <si>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</si>
  <si>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</si>
  <si>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</si>
  <si>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</si>
  <si>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</si>
  <si>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</si>
  <si>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</si>
  <si>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</si>
  <si>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</si>
  <si>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</si>
  <si>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</si>
  <si>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</si>
  <si>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</si>
  <si>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</si>
  <si>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</si>
  <si>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</si>
  <si>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</si>
  <si>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</si>
  <si>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</si>
  <si>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</si>
  <si>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</si>
  <si>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</si>
  <si>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</si>
  <si>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</si>
  <si>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</si>
  <si>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</si>
  <si>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</si>
  <si>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</si>
  <si>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</si>
  <si>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</si>
  <si>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</si>
  <si>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</si>
  <si>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</si>
  <si>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</si>
  <si>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</si>
  <si>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</si>
  <si>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</si>
  <si>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</si>
  <si>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</si>
  <si>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</si>
  <si>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</si>
  <si>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</si>
  <si>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</si>
  <si>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</si>
  <si>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</si>
  <si>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</si>
  <si>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</si>
  <si>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</si>
  <si>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</si>
  <si>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</si>
  <si>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</si>
  <si>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</si>
  <si>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</si>
  <si>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</si>
  <si>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</si>
  <si>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</si>
  <si>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</si>
  <si>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</si>
  <si>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</si>
  <si>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</si>
  <si>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</si>
  <si>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</si>
  <si>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</si>
  <si>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</si>
  <si>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</si>
  <si>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</si>
  <si>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</si>
  <si>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</si>
  <si>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</si>
  <si>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</si>
  <si>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</si>
  <si>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</si>
  <si>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</si>
  <si>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</si>
  <si>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</si>
  <si>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</si>
  <si>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</si>
  <si>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</si>
  <si>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</si>
  <si>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</si>
  <si>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</si>
  <si>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</si>
  <si>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</si>
  <si>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</si>
  <si>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</si>
  <si>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</si>
  <si>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</si>
  <si>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</si>
  <si>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</si>
  <si>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</si>
  <si>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</si>
  <si>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</si>
  <si>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</si>
  <si>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</si>
  <si>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</si>
  <si>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</si>
  <si>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</si>
  <si>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</si>
  <si>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</si>
  <si>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</si>
  <si>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</si>
  <si>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</si>
  <si>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</si>
  <si>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</si>
  <si>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</si>
  <si>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</si>
  <si>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</si>
  <si>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</si>
  <si>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</si>
  <si>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</si>
  <si>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</si>
  <si>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</si>
  <si>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</si>
  <si>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</si>
  <si>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</si>
  <si>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</si>
  <si>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</si>
  <si>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</si>
  <si>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</si>
  <si>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</si>
  <si>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</si>
  <si>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</si>
  <si>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</si>
  <si>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</si>
  <si>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</si>
  <si>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</si>
  <si>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</si>
  <si>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</si>
  <si>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</si>
  <si>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</si>
  <si>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</si>
  <si>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</si>
  <si>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</si>
  <si>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</si>
  <si>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</si>
  <si>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</si>
  <si>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</si>
  <si>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</si>
  <si>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</si>
  <si>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</si>
  <si>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</si>
  <si>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</si>
  <si>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</si>
  <si>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</si>
  <si>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</si>
  <si>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</si>
  <si>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</si>
  <si>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</si>
  <si>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</si>
  <si>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</si>
  <si>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</si>
  <si>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</si>
  <si>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</si>
  <si>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</si>
  <si>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</si>
  <si>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</si>
  <si>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</si>
  <si>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</si>
  <si>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</si>
  <si>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</si>
  <si>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</si>
  <si>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</si>
  <si>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</si>
  <si>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</si>
  <si>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</si>
  <si>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</si>
  <si>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</si>
  <si>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</si>
  <si>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</si>
  <si>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</si>
  <si>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</si>
  <si>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</si>
  <si>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</si>
  <si>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</si>
  <si>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</si>
  <si>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</si>
  <si>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</si>
  <si>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</si>
  <si>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</si>
  <si>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</si>
  <si>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</si>
  <si>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</si>
  <si>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</si>
  <si>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</si>
  <si>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</si>
  <si>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</si>
  <si>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</si>
  <si>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</si>
  <si>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</si>
  <si>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</si>
  <si>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</si>
  <si>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</si>
  <si>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</si>
  <si>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</si>
  <si>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</si>
  <si>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</si>
  <si>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</si>
  <si>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</si>
  <si>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</si>
  <si>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</si>
  <si>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</si>
  <si>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</si>
  <si>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</si>
  <si>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</si>
  <si>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</si>
  <si>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</si>
  <si>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</si>
  <si>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</si>
  <si>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</si>
  <si>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</si>
  <si>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</si>
  <si>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</si>
  <si>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</si>
  <si>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</si>
  <si>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</si>
  <si>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</si>
  <si>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</si>
  <si>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</si>
  <si>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</si>
  <si>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</si>
  <si>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</si>
  <si>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</si>
  <si>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</si>
  <si>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</si>
  <si>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</si>
  <si>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</si>
  <si>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</si>
  <si>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</si>
  <si>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</si>
  <si>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</si>
  <si>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</si>
  <si>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</si>
  <si>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</si>
  <si>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</si>
  <si>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</si>
  <si>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</si>
  <si>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</si>
  <si>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</si>
  <si>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</si>
  <si>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</si>
  <si>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</si>
  <si>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</si>
  <si>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</si>
  <si>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</si>
  <si>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</si>
  <si>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</si>
  <si>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</si>
  <si>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</si>
  <si>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</si>
  <si>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</si>
  <si>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</si>
  <si>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</si>
  <si>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</si>
  <si>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</si>
  <si>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</si>
  <si>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</si>
  <si>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</si>
  <si>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</si>
  <si>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</si>
  <si>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</si>
  <si>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</si>
  <si>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</si>
  <si>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</si>
  <si>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</si>
  <si>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</si>
  <si>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</si>
  <si>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</si>
  <si>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</si>
  <si>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</si>
  <si>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</si>
  <si>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</si>
  <si>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</si>
  <si>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</si>
  <si>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</si>
  <si>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</si>
  <si>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</si>
  <si>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</si>
  <si>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</si>
  <si>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</si>
  <si>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</si>
  <si>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</si>
  <si>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</si>
  <si>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</si>
  <si>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</si>
  <si>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</si>
  <si>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</si>
  <si>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</si>
  <si>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</si>
  <si>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</si>
  <si>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</si>
  <si>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</si>
  <si>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</si>
  <si>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</si>
  <si>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</si>
  <si>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</si>
  <si>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</si>
  <si>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</si>
  <si>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</si>
  <si>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</si>
  <si>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</si>
  <si>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</si>
  <si>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</si>
  <si>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</si>
  <si>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</si>
  <si>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</si>
  <si>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</si>
  <si>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</si>
  <si>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</si>
  <si>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</si>
  <si>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</si>
  <si>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</si>
  <si>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</si>
  <si>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</si>
  <si>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</si>
  <si>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</si>
  <si>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</si>
  <si>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</si>
  <si>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</si>
  <si>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</si>
  <si>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</si>
  <si>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</si>
  <si>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</si>
  <si>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</si>
  <si>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</si>
  <si>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</si>
  <si>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</si>
  <si>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</si>
  <si>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</si>
  <si>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</si>
  <si>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</si>
  <si>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</si>
  <si>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</si>
  <si>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</si>
  <si>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</si>
  <si>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</si>
  <si>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</si>
  <si>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</si>
  <si>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</si>
  <si>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</si>
  <si>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</si>
  <si>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</si>
  <si>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</si>
  <si>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</si>
  <si>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</si>
  <si>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</si>
  <si>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</si>
  <si>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</si>
  <si>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</si>
  <si>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</si>
  <si>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</si>
  <si>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</si>
  <si>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</si>
  <si>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</si>
  <si>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</si>
  <si>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</si>
  <si>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</si>
  <si>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</si>
  <si>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</si>
  <si>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</si>
  <si>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</si>
  <si>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</si>
  <si>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</si>
  <si>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</si>
  <si>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</si>
  <si>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</si>
  <si>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</si>
  <si>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</si>
  <si>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</si>
  <si>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</si>
  <si>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</si>
  <si>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</si>
  <si>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</si>
  <si>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</si>
  <si>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</si>
  <si>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</si>
  <si>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</si>
  <si>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</si>
  <si>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</si>
  <si>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</si>
  <si>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</si>
  <si>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</si>
  <si>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</si>
  <si>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</si>
  <si>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</si>
  <si>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</si>
  <si>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</si>
  <si>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</si>
  <si>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</si>
  <si>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</si>
  <si>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</si>
  <si>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</si>
  <si>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</si>
  <si>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</si>
  <si>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</si>
  <si>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</si>
  <si>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</si>
  <si>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</si>
  <si>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</si>
  <si>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</si>
  <si>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</si>
  <si>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</si>
  <si>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</si>
  <si>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</si>
  <si>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</si>
  <si>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</si>
  <si>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</si>
  <si>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</si>
  <si>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</si>
  <si>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</si>
  <si>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</si>
  <si>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</si>
  <si>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</si>
  <si>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</si>
  <si>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</si>
  <si>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</si>
  <si>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</si>
  <si>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</si>
  <si>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</si>
  <si>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</si>
  <si>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</si>
  <si>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</si>
  <si>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</si>
  <si>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</si>
  <si>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</si>
  <si>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</si>
  <si>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</si>
  <si>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</si>
  <si>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</si>
  <si>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</si>
  <si>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</si>
  <si>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</si>
  <si>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</si>
  <si>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</si>
  <si>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</si>
  <si>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</si>
  <si>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</si>
  <si>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</si>
  <si>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</si>
  <si>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</si>
  <si>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</si>
  <si>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</si>
  <si>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</si>
  <si>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</si>
  <si>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</si>
  <si>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</si>
  <si>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</si>
  <si>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</si>
  <si>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</si>
  <si>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</si>
  <si>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</si>
  <si>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</si>
  <si>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</si>
  <si>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</si>
  <si>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</si>
  <si>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</si>
  <si>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</si>
  <si>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</si>
  <si>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</si>
  <si>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</si>
  <si>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</si>
  <si>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</si>
  <si>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</si>
  <si>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</si>
  <si>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</si>
  <si>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</si>
  <si>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</si>
  <si>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</si>
  <si>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</si>
  <si>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</si>
  <si>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</si>
  <si>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</si>
  <si>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</si>
  <si>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</si>
  <si>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</si>
  <si>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</si>
  <si>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</si>
  <si>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</si>
  <si>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</si>
  <si>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</si>
  <si>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</si>
  <si>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</si>
  <si>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</si>
  <si>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</si>
  <si>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</si>
  <si>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</si>
  <si>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</si>
  <si>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</si>
  <si>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</si>
  <si>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</si>
  <si>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</si>
  <si>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</si>
  <si>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</si>
  <si>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</si>
  <si>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</si>
  <si>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</si>
  <si>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</si>
  <si>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</si>
  <si>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</si>
  <si>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</si>
  <si>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</si>
  <si>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</si>
  <si>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</si>
  <si>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</si>
  <si>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</si>
  <si>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</si>
  <si>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</si>
  <si>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</si>
  <si>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</si>
  <si>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</si>
  <si>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</si>
  <si>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</si>
  <si>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</si>
  <si>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</si>
  <si>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</si>
  <si>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</si>
  <si>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</si>
  <si>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</si>
  <si>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</si>
  <si>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</si>
  <si>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</si>
  <si>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</si>
  <si>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</si>
  <si>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</si>
  <si>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</si>
  <si>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</si>
  <si>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</si>
  <si>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</si>
  <si>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</si>
  <si>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</si>
  <si>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</si>
  <si>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</si>
  <si>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</si>
  <si>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</si>
  <si>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</si>
  <si>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</si>
  <si>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</si>
  <si>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</si>
  <si>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</si>
  <si>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</si>
  <si>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</si>
  <si>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</si>
  <si>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</si>
  <si>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</si>
  <si>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</si>
  <si>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</si>
  <si>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</si>
  <si>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</si>
  <si>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</si>
  <si>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</si>
  <si>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</si>
  <si>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</si>
  <si>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</si>
  <si>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</si>
  <si>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</si>
  <si>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</si>
  <si>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</si>
  <si>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</si>
  <si>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</si>
  <si>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</si>
  <si>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</si>
  <si>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</si>
  <si>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</si>
  <si>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</si>
  <si>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</si>
  <si>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</si>
  <si>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</si>
  <si>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</si>
  <si>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</si>
  <si>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</si>
  <si>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</si>
  <si>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</si>
  <si>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</si>
  <si>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</si>
  <si>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</si>
  <si>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</si>
  <si>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</si>
  <si>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</si>
  <si>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</si>
  <si>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</si>
  <si>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</si>
  <si>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</si>
  <si>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</si>
  <si>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</si>
  <si>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</si>
  <si>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</si>
  <si>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</si>
  <si>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</si>
  <si>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</si>
  <si>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</si>
  <si>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</si>
  <si>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</si>
  <si>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</si>
  <si>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</si>
  <si>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</si>
  <si>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</si>
  <si>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</si>
  <si>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</si>
  <si>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</si>
  <si>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</si>
  <si>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</si>
  <si>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</si>
  <si>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</si>
  <si>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</si>
  <si>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</si>
  <si>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</si>
  <si>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</si>
  <si>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</si>
  <si>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</si>
  <si>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</si>
  <si>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</si>
  <si>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</si>
  <si>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</si>
  <si>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</si>
  <si>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</si>
  <si>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</si>
  <si>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</si>
  <si>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</si>
  <si>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</si>
  <si>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</si>
  <si>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</si>
  <si>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</si>
  <si>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</si>
  <si>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</si>
  <si>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</si>
  <si>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</si>
  <si>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</si>
  <si>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</si>
  <si>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</si>
  <si>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</si>
  <si>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</si>
  <si>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</si>
  <si>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</si>
  <si>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</si>
  <si>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</si>
  <si>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</si>
  <si>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</si>
  <si>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</si>
  <si>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</si>
  <si>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</si>
  <si>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</si>
  <si>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</si>
  <si>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</si>
  <si>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</si>
  <si>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</si>
  <si>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</si>
  <si>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</si>
  <si>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</si>
  <si>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</si>
  <si>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</si>
  <si>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</si>
  <si>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</si>
  <si>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</si>
  <si>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</si>
  <si>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</si>
  <si>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</si>
  <si>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</si>
  <si>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</si>
  <si>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</si>
  <si>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</si>
  <si>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</si>
  <si>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</si>
  <si>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</si>
  <si>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</si>
  <si>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</si>
  <si>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</si>
  <si>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</si>
  <si>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</si>
  <si>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</si>
  <si>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</si>
  <si>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</si>
  <si>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</si>
  <si>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</si>
  <si>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</si>
  <si>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</si>
  <si>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</si>
  <si>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</si>
  <si>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</si>
  <si>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</si>
  <si>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</si>
  <si>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</si>
  <si>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</si>
  <si>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</si>
  <si>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</si>
  <si>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</si>
  <si>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</si>
  <si>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</si>
  <si>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</si>
  <si>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</si>
  <si>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</si>
  <si>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</si>
  <si>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</si>
  <si>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</si>
  <si>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</si>
  <si>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</si>
  <si>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</si>
  <si>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</si>
  <si>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</si>
  <si>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</si>
  <si>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</si>
  <si>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</si>
  <si>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</si>
  <si>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</si>
  <si>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</si>
  <si>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</si>
  <si>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</si>
  <si>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</si>
  <si>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</si>
  <si>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</si>
  <si>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</si>
  <si>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</si>
  <si>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</si>
  <si>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</si>
  <si>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</si>
  <si>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</si>
  <si>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</si>
  <si>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</si>
  <si>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</si>
  <si>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</si>
  <si>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</si>
  <si>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</si>
  <si>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</si>
  <si>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</si>
  <si>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</si>
  <si>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</si>
  <si>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</si>
  <si>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</si>
  <si>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</si>
  <si>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</si>
  <si>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</si>
  <si>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</si>
  <si>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</si>
  <si>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</si>
  <si>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</si>
  <si>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</si>
  <si>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</si>
  <si>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</si>
  <si>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</si>
  <si>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</si>
  <si>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</si>
  <si>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</si>
  <si>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</si>
  <si>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</si>
  <si>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</si>
  <si>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</si>
  <si>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</si>
  <si>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</si>
  <si>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</si>
  <si>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</si>
  <si>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</si>
  <si>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</si>
  <si>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</si>
  <si>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</si>
  <si>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</si>
  <si>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</si>
  <si>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</si>
  <si>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</si>
  <si>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</si>
  <si>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</si>
  <si>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</si>
  <si>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</si>
  <si>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</si>
  <si>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</si>
  <si>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</si>
  <si>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</si>
  <si>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</si>
  <si>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</si>
  <si>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</si>
  <si>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</si>
  <si>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</si>
  <si>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</si>
  <si>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</si>
  <si>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</si>
  <si>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</si>
  <si>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</si>
  <si>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</si>
  <si>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</si>
  <si>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</si>
  <si>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</si>
  <si>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</si>
  <si>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</si>
  <si>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</si>
  <si>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</si>
  <si>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</si>
  <si>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</si>
  <si>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</si>
  <si>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</si>
  <si>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</si>
  <si>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</si>
  <si>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</si>
  <si>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</si>
  <si>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</si>
  <si>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</si>
  <si>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</si>
  <si>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</si>
  <si>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</si>
  <si>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</si>
  <si>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</si>
  <si>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</si>
  <si>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</si>
  <si>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</si>
  <si>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</si>
  <si>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</si>
  <si>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</si>
  <si>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</si>
  <si>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</si>
  <si>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</si>
  <si>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</si>
  <si>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</si>
  <si>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</si>
  <si>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</si>
  <si>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</si>
  <si>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</si>
  <si>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</si>
  <si>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</si>
  <si>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</si>
  <si>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</si>
  <si>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</si>
  <si>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</si>
  <si>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</si>
  <si>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</si>
  <si>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</si>
  <si>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</si>
  <si>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</si>
  <si>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</si>
  <si>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</si>
  <si>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</si>
  <si>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</si>
  <si>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</si>
  <si>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</si>
  <si>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</si>
  <si>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</si>
  <si>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</si>
  <si>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</si>
  <si>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</si>
  <si>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</si>
  <si>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</si>
  <si>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</si>
  <si>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</si>
  <si>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</si>
  <si>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</si>
  <si>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</si>
  <si>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</si>
  <si>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</si>
  <si>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</si>
  <si>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</si>
  <si>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</si>
  <si>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</si>
  <si>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</si>
  <si>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</si>
  <si>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</si>
  <si>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</si>
  <si>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</si>
  <si>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</si>
  <si>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</si>
  <si>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</si>
  <si>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</si>
  <si>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</si>
  <si>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</si>
  <si>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</si>
  <si>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</si>
  <si>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</si>
  <si>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</si>
  <si>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</si>
  <si>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</si>
  <si>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</si>
  <si>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</si>
  <si>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</si>
  <si>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</si>
  <si>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</si>
  <si>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</si>
  <si>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</si>
  <si>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</si>
  <si>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</si>
  <si>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</si>
  <si>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</si>
  <si>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</si>
  <si>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</si>
  <si>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</si>
  <si>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</si>
  <si>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</si>
  <si>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</si>
  <si>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</si>
  <si>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</si>
  <si>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</si>
  <si>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</si>
  <si>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</si>
  <si>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</si>
  <si>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</si>
  <si>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</si>
  <si>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</si>
  <si>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</si>
  <si>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</si>
  <si>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</si>
  <si>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</si>
  <si>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</si>
  <si>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</si>
  <si>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</si>
  <si>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</si>
  <si>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</si>
  <si>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</si>
  <si>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</si>
  <si>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</si>
  <si>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</si>
  <si>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</si>
  <si>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</si>
  <si>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</si>
  <si>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</si>
  <si>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</si>
  <si>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</si>
  <si>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</si>
  <si>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</si>
  <si>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</si>
  <si>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</si>
  <si>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</si>
  <si>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</si>
  <si>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</si>
  <si>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</si>
  <si>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</si>
  <si>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</si>
  <si>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</si>
  <si>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</si>
  <si>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</si>
  <si>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</si>
  <si>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</si>
  <si>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</si>
  <si>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</si>
  <si>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</si>
  <si>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</si>
  <si>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</si>
  <si>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</si>
  <si>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</si>
  <si>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</si>
  <si>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</si>
  <si>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</si>
  <si>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</si>
  <si>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</si>
  <si>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</si>
  <si>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</si>
  <si>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</si>
  <si>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</si>
  <si>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</si>
  <si>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</si>
  <si>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</si>
  <si>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</si>
  <si>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</si>
  <si>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</si>
  <si>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</si>
  <si>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</si>
  <si>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</si>
  <si>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</si>
  <si>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</si>
  <si>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</si>
  <si>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</si>
  <si>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</si>
  <si>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</si>
  <si>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</si>
  <si>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</si>
  <si>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</si>
  <si>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</si>
  <si>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</si>
  <si>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</si>
  <si>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</si>
  <si>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</si>
  <si>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</si>
  <si>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</si>
  <si>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</si>
  <si>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</si>
  <si>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</si>
  <si>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</si>
  <si>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</si>
  <si>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</si>
  <si>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</si>
  <si>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</si>
  <si>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</si>
  <si>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</si>
  <si>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</si>
  <si>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</si>
  <si>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</si>
  <si>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</si>
  <si>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</si>
  <si>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</si>
  <si>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</si>
  <si>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</si>
  <si>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</si>
  <si>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</si>
  <si>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</si>
  <si>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</si>
  <si>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</si>
  <si>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</si>
  <si>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</si>
  <si>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</si>
  <si>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</si>
  <si>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</si>
  <si>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</si>
  <si>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</si>
  <si>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</si>
  <si>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</si>
  <si>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</si>
  <si>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</si>
  <si>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</si>
  <si>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</si>
  <si>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</si>
  <si>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</si>
  <si>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</si>
  <si>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</si>
  <si>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</si>
  <si>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</si>
  <si>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</si>
  <si>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</si>
  <si>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</si>
  <si>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</si>
  <si>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</si>
  <si>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</si>
  <si>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</si>
  <si>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</si>
  <si>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</si>
  <si>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</si>
  <si>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</si>
  <si>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</si>
  <si>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</si>
  <si>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</si>
  <si>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</si>
  <si>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</si>
  <si>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</si>
  <si>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</si>
  <si>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</si>
  <si>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</si>
  <si>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</si>
  <si>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</si>
  <si>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</si>
  <si>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</si>
  <si>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</si>
  <si>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</si>
  <si>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</si>
  <si>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</si>
  <si>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</si>
  <si>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</si>
  <si>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</si>
  <si>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</si>
  <si>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</si>
  <si>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</si>
  <si>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</si>
  <si>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</si>
  <si>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</si>
  <si>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</si>
  <si>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</si>
  <si>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</si>
  <si>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ITM_T_UP_ARROW</t>
  </si>
  <si>
    <t>ITM_T_DOWN_ARROW</t>
  </si>
  <si>
    <t>ITM_T_INSERT</t>
  </si>
  <si>
    <t>ITM_T_LEFT_ARROW</t>
  </si>
  <si>
    <t>ITM_T_RIGHT_ARROW</t>
  </si>
  <si>
    <t>"T.EDIT"</t>
  </si>
  <si>
    <t>MNU_T_EDIT</t>
  </si>
  <si>
    <t>"DEL"</t>
  </si>
  <si>
    <t>ITM_T_DELETE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</si>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</sst>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7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2027" zoomScale="75" zoomScaleNormal="75" zoomScalePageLayoutView="75" workbookViewId="0">
      <pane ySplit="420" topLeftCell="A1987" activePane="bottomLeft"/>
      <selection activeCell="E1691" sqref="E1691"/>
      <selection pane="bottomLeft" activeCell="D2030" sqref="D2030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4652</v>
      </c>
      <c r="V3" s="117" t="s">
        <v>4653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4621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4621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4629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4621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14</v>
      </c>
      <c r="T43"/>
      <c r="U43" s="147" t="s">
        <v>4621</v>
      </c>
      <c r="V43" s="146"/>
      <c r="W43" s="135" t="str">
        <f t="shared" si="5"/>
        <v/>
      </c>
      <c r="X43" s="135" t="str">
        <f t="shared" si="3"/>
        <v/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15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15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15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15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15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15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15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15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15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15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15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15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16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16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16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17</v>
      </c>
      <c r="T59"/>
      <c r="U59" s="4" t="s">
        <v>4636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17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17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17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17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17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17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17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17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17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17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18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19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19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19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19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19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20</v>
      </c>
      <c r="T76"/>
      <c r="U76" s="146" t="s">
        <v>4629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20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20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20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21</v>
      </c>
      <c r="T80"/>
      <c r="U80" s="150" t="s">
        <v>4629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22</v>
      </c>
      <c r="T81"/>
      <c r="U81" s="150" t="s">
        <v>4629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22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22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22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23</v>
      </c>
      <c r="T85"/>
      <c r="U85" s="150" t="s">
        <v>4629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24</v>
      </c>
      <c r="T86"/>
      <c r="U86" s="150" t="s">
        <v>4629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25</v>
      </c>
      <c r="T87"/>
      <c r="U87" s="150" t="s">
        <v>4629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26</v>
      </c>
      <c r="T88"/>
      <c r="U88" s="150" t="s">
        <v>4629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26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27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28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29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29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29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30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31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31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31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4519</v>
      </c>
      <c r="D99" s="126" t="s">
        <v>27</v>
      </c>
      <c r="E99" s="127" t="s">
        <v>4540</v>
      </c>
      <c r="F99" s="127" t="s">
        <v>4520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4515</v>
      </c>
      <c r="N99" s="24"/>
      <c r="O99"/>
      <c r="P99"/>
      <c r="Q99"/>
      <c r="R99"/>
      <c r="S99">
        <f t="shared" si="7"/>
        <v>31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4519</v>
      </c>
      <c r="D100" s="126" t="s">
        <v>27</v>
      </c>
      <c r="E100" s="127" t="s">
        <v>4540</v>
      </c>
      <c r="F100" s="127" t="s">
        <v>4521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4516</v>
      </c>
      <c r="N100" s="24"/>
      <c r="O100"/>
      <c r="P100"/>
      <c r="Q100"/>
      <c r="R100"/>
      <c r="S100">
        <f t="shared" si="7"/>
        <v>31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4535</v>
      </c>
      <c r="F101" s="88" t="s">
        <v>4535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4538</v>
      </c>
      <c r="N101" s="97"/>
      <c r="O101"/>
      <c r="P101"/>
      <c r="Q101"/>
      <c r="R101"/>
      <c r="S101">
        <f t="shared" si="7"/>
        <v>31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31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31</v>
      </c>
      <c r="T103"/>
      <c r="U103" s="146"/>
      <c r="V103" s="146"/>
      <c r="W103" s="135" t="str">
        <f t="shared" si="10"/>
        <v/>
      </c>
      <c r="X103" s="135" t="str">
        <f t="shared" si="8"/>
        <v/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32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32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33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33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33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33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33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33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33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33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33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33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33</v>
      </c>
      <c r="T116"/>
      <c r="U116" s="147" t="s">
        <v>4621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33</v>
      </c>
      <c r="T117"/>
      <c r="U117" s="147" t="s">
        <v>4621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34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35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36</v>
      </c>
      <c r="T120"/>
      <c r="U120" s="146" t="s">
        <v>4629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37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4519</v>
      </c>
      <c r="D122" s="126" t="s">
        <v>171</v>
      </c>
      <c r="E122" s="127" t="s">
        <v>4541</v>
      </c>
      <c r="F122" s="127" t="s">
        <v>4522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4517</v>
      </c>
      <c r="N122" s="24"/>
      <c r="O122"/>
      <c r="P122"/>
      <c r="Q122"/>
      <c r="R122"/>
      <c r="S122">
        <f t="shared" si="7"/>
        <v>37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4519</v>
      </c>
      <c r="D123" s="126" t="s">
        <v>171</v>
      </c>
      <c r="E123" s="127" t="s">
        <v>4541</v>
      </c>
      <c r="F123" s="127" t="s">
        <v>4520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4518</v>
      </c>
      <c r="N123" s="24"/>
      <c r="O123"/>
      <c r="P123"/>
      <c r="Q123"/>
      <c r="R123"/>
      <c r="S123">
        <f t="shared" si="7"/>
        <v>37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4536</v>
      </c>
      <c r="F124" s="88" t="s">
        <v>4536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4539</v>
      </c>
      <c r="N124" s="132"/>
      <c r="O124"/>
      <c r="P124"/>
      <c r="Q124"/>
      <c r="R124"/>
      <c r="S124">
        <f t="shared" si="7"/>
        <v>37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37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37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37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38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38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39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40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40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40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40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40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40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41</v>
      </c>
      <c r="T137"/>
      <c r="U137" s="146" t="s">
        <v>4629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42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42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42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43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44</v>
      </c>
      <c r="T142"/>
      <c r="U142" s="4" t="s">
        <v>4636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44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44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44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44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44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45</v>
      </c>
      <c r="T148"/>
      <c r="U148" s="146" t="s">
        <v>4629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45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46</v>
      </c>
      <c r="T151"/>
      <c r="U151" s="150" t="s">
        <v>4629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46</v>
      </c>
      <c r="T152"/>
      <c r="U152" s="146"/>
      <c r="V152" s="146"/>
      <c r="W152" s="135" t="str">
        <f t="shared" si="15"/>
        <v/>
      </c>
      <c r="X152" s="135" t="str">
        <f t="shared" si="13"/>
        <v/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46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46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46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46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46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46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46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46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47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47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47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47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47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47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47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47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47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48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4505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49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49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49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49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49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50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50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50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50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50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50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50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51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51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52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52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52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53</v>
      </c>
      <c r="T188"/>
      <c r="U188" s="146" t="s">
        <v>4629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53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53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54</v>
      </c>
      <c r="T191"/>
      <c r="U191" s="146"/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55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56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56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56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56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56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56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57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57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57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57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57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57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57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57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57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57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57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57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57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57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57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57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57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57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57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57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57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58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58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58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59</v>
      </c>
      <c r="T223"/>
      <c r="U223" s="4" t="s">
        <v>4636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59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59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59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59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59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59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59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59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59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60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60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60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61</v>
      </c>
      <c r="T236"/>
      <c r="U236" s="151" t="s">
        <v>4636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61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61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61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61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61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61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61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61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61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61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61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61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61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62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62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62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63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64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64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64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64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64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64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64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65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65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65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65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65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65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65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65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65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65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65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65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65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65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65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65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65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65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65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65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65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65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65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65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65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65</v>
      </c>
      <c r="T287"/>
      <c r="U287" s="146"/>
      <c r="V287" s="146"/>
      <c r="W287" s="135" t="str">
        <f t="shared" si="25"/>
        <v/>
      </c>
      <c r="X287" s="135" t="str">
        <f t="shared" si="23"/>
        <v/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65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65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65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65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65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65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65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65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65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65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65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66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66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66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66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66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67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67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67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67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67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67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67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67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68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69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69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4506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70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70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71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72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4523</v>
      </c>
      <c r="D319" s="1" t="s">
        <v>4524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72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4523</v>
      </c>
      <c r="D320" s="1" t="s">
        <v>4525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72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4523</v>
      </c>
      <c r="D321" s="1" t="s">
        <v>4526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72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4523</v>
      </c>
      <c r="D322" s="1" t="s">
        <v>4527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72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4523</v>
      </c>
      <c r="D323" s="1" t="s">
        <v>4528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72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72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73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4537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74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75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75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75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75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75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75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75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4603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76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76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76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76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4543</v>
      </c>
      <c r="D338" s="92" t="s">
        <v>27</v>
      </c>
      <c r="E338" s="93" t="s">
        <v>4544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4549</v>
      </c>
      <c r="N338" s="97"/>
      <c r="O338"/>
      <c r="P338"/>
      <c r="Q338"/>
      <c r="R338"/>
      <c r="S338">
        <f t="shared" si="27"/>
        <v>76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4543</v>
      </c>
      <c r="D339" s="92" t="s">
        <v>27</v>
      </c>
      <c r="E339" s="93" t="s">
        <v>4544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4550</v>
      </c>
      <c r="N339" s="97"/>
      <c r="O339"/>
      <c r="P339"/>
      <c r="Q339"/>
      <c r="R339"/>
      <c r="S339">
        <f t="shared" si="27"/>
        <v>76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76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76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76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76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76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76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76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77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78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79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79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79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79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79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79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79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80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80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81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81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81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82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83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83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83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83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83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84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84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84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84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84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84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84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84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84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4551</v>
      </c>
      <c r="N376" s="97"/>
      <c r="O376"/>
      <c r="P376"/>
      <c r="Q376"/>
      <c r="R376"/>
      <c r="S376">
        <f t="shared" si="27"/>
        <v>84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4552</v>
      </c>
      <c r="N377" s="97"/>
      <c r="O377"/>
      <c r="P377"/>
      <c r="Q377"/>
      <c r="R377"/>
      <c r="S377">
        <f t="shared" si="27"/>
        <v>84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84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84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84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84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84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84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84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84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84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84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4553</v>
      </c>
      <c r="N388" s="24" t="s">
        <v>3920</v>
      </c>
      <c r="O388"/>
      <c r="P388"/>
      <c r="Q388"/>
      <c r="R388"/>
      <c r="S388">
        <f t="shared" si="27"/>
        <v>84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4543</v>
      </c>
      <c r="D389" s="1" t="s">
        <v>171</v>
      </c>
      <c r="E389" s="19" t="s">
        <v>4545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4554</v>
      </c>
      <c r="N389" s="24" t="s">
        <v>3920</v>
      </c>
      <c r="O389"/>
      <c r="P389"/>
      <c r="Q389"/>
      <c r="R389"/>
      <c r="S389">
        <f t="shared" ref="S389:S452" si="32">IF(X389&lt;&gt;"",S388+1,S388)</f>
        <v>84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84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84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84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84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84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84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84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84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4555</v>
      </c>
      <c r="N398" s="24" t="s">
        <v>3920</v>
      </c>
      <c r="O398"/>
      <c r="P398"/>
      <c r="Q398"/>
      <c r="R398"/>
      <c r="S398">
        <f t="shared" si="32"/>
        <v>84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4543</v>
      </c>
      <c r="D399" s="92" t="s">
        <v>171</v>
      </c>
      <c r="E399" s="93" t="s">
        <v>4545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4556</v>
      </c>
      <c r="N399" s="97"/>
      <c r="O399"/>
      <c r="P399"/>
      <c r="Q399"/>
      <c r="R399"/>
      <c r="S399">
        <f t="shared" si="32"/>
        <v>84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84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84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84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84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84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84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84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84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84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84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84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84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84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84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84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84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84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85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85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85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85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85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85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85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86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87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87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87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88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88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88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88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88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88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89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89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90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90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90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90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91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91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91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91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91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91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91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91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91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91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91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91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91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92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92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92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92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92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93</v>
      </c>
      <c r="T458"/>
      <c r="U458" s="150" t="s">
        <v>4629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93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93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93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93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93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93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93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93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4523</v>
      </c>
      <c r="D467" s="92" t="s">
        <v>4607</v>
      </c>
      <c r="E467" s="93" t="s">
        <v>4608</v>
      </c>
      <c r="F467" s="93" t="s">
        <v>4608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4609</v>
      </c>
      <c r="N467" s="97"/>
      <c r="O467"/>
      <c r="P467"/>
      <c r="Q467"/>
      <c r="R467"/>
      <c r="S467">
        <f t="shared" si="37"/>
        <v>93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93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93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94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94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95</v>
      </c>
      <c r="T472"/>
      <c r="U472" s="148" t="s">
        <v>4629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95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95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95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95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95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95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95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95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95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95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95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96</v>
      </c>
      <c r="T486"/>
      <c r="U486" s="146" t="s">
        <v>4629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97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97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98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98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99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99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100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101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102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103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104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105</v>
      </c>
      <c r="T498"/>
      <c r="U498" s="146"/>
      <c r="V498" s="146" t="s">
        <v>4641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106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107</v>
      </c>
      <c r="T500"/>
      <c r="U500" s="146"/>
      <c r="V500" s="146" t="s">
        <v>4638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108</v>
      </c>
      <c r="T501"/>
      <c r="U501" s="146"/>
      <c r="V501" s="146" t="s">
        <v>4639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108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108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108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108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109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109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109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109</v>
      </c>
      <c r="T509"/>
      <c r="U509" s="146"/>
      <c r="V509" s="146"/>
      <c r="W509" s="135" t="str">
        <f t="shared" si="40"/>
        <v/>
      </c>
      <c r="X509" s="135" t="str">
        <f t="shared" si="38"/>
        <v/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109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109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109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110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111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112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112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113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114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114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114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115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116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116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4610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116</v>
      </c>
      <c r="T525"/>
      <c r="U525" s="147" t="s">
        <v>4621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4611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116</v>
      </c>
      <c r="T526"/>
      <c r="U526" s="147" t="s">
        <v>4621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117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118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118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118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118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118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118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118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118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118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119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119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119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119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119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119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119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119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4529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119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120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120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121</v>
      </c>
      <c r="T548"/>
      <c r="U548" s="146" t="s">
        <v>4629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121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122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4546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123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4547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124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124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125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125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125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125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125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125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125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125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125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125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125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125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125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125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126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126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4548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4542</v>
      </c>
      <c r="N571" s="24" t="s">
        <v>3920</v>
      </c>
      <c r="O571"/>
      <c r="P571"/>
      <c r="Q571"/>
      <c r="R571"/>
      <c r="S571">
        <f t="shared" si="42"/>
        <v>126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127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128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129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129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130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131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131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132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132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132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132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132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133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134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134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4473</v>
      </c>
      <c r="F590" s="19" t="s">
        <v>4473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134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134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135</v>
      </c>
      <c r="T592"/>
      <c r="U592" s="148" t="s">
        <v>4629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135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136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137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137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138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138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138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138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138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138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138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138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138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138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139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140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141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142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143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144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145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146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147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147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147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147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147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147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148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149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149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149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150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150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150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150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150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150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150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150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150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150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150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150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150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150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150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150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150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150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150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4474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151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152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152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153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153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153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153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153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153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153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153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153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153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153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153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153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153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153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153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153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153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153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153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154</v>
      </c>
      <c r="T667"/>
      <c r="U667" s="146" t="s">
        <v>4629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155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155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155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155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156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157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4530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4470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157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158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159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160</v>
      </c>
      <c r="T677"/>
      <c r="U677" s="146"/>
      <c r="V677" s="152" t="s">
        <v>4631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161</v>
      </c>
      <c r="T678"/>
      <c r="U678" s="146"/>
      <c r="V678" s="152" t="s">
        <v>4632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162</v>
      </c>
      <c r="T679"/>
      <c r="U679" s="146"/>
      <c r="V679" s="152" t="s">
        <v>4633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162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162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163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163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163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164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165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166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166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166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166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166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166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166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166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166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166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167</v>
      </c>
      <c r="T697"/>
      <c r="U697" s="146"/>
      <c r="V697" s="152" t="s">
        <v>4620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167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167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167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168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168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168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4475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169</v>
      </c>
      <c r="T704"/>
      <c r="U704" s="148" t="s">
        <v>4629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169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4476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170</v>
      </c>
      <c r="T706"/>
      <c r="U706" s="148" t="s">
        <v>4629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170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170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170</v>
      </c>
      <c r="T709"/>
      <c r="U709" s="147" t="s">
        <v>4621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170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4614</v>
      </c>
      <c r="D711" s="92" t="s">
        <v>7</v>
      </c>
      <c r="E711" s="93" t="s">
        <v>4616</v>
      </c>
      <c r="F711" s="93" t="s">
        <v>4616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4618</v>
      </c>
      <c r="N711" s="97"/>
      <c r="O711"/>
      <c r="P711"/>
      <c r="Q711"/>
      <c r="R711"/>
      <c r="S711">
        <f t="shared" si="57"/>
        <v>171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4615</v>
      </c>
      <c r="D712" s="92" t="s">
        <v>7</v>
      </c>
      <c r="E712" s="93" t="s">
        <v>4617</v>
      </c>
      <c r="F712" s="93" t="s">
        <v>4617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4619</v>
      </c>
      <c r="N712" s="97"/>
      <c r="O712"/>
      <c r="P712"/>
      <c r="Q712"/>
      <c r="R712"/>
      <c r="S712">
        <f t="shared" si="57"/>
        <v>172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172</v>
      </c>
      <c r="T713"/>
      <c r="U713" s="147" t="s">
        <v>4621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172</v>
      </c>
      <c r="T714"/>
      <c r="U714" s="147" t="s">
        <v>4621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172</v>
      </c>
      <c r="T715"/>
      <c r="U715" s="147" t="s">
        <v>4621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172</v>
      </c>
      <c r="T716"/>
      <c r="U716" s="147" t="s">
        <v>4621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172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172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172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172</v>
      </c>
      <c r="T720"/>
      <c r="U720" s="147" t="s">
        <v>4621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172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172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172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172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172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172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173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173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174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174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174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174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174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174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174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174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174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175</v>
      </c>
      <c r="T738"/>
      <c r="U738" s="151" t="s">
        <v>4636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175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175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175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175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175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175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175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175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176</v>
      </c>
      <c r="T747"/>
      <c r="U747" s="146" t="s">
        <v>4629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176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176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176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177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178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179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180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181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181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182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183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184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185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186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187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188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189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190</v>
      </c>
      <c r="T765"/>
      <c r="U765" s="146"/>
      <c r="V765" s="146" t="s">
        <v>4630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190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191</v>
      </c>
      <c r="T767"/>
      <c r="U767" s="151" t="s">
        <v>4636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191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192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192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192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193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194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194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194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194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194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194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194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195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196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197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198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199</v>
      </c>
      <c r="T784"/>
      <c r="U784" s="151" t="s">
        <v>4636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200</v>
      </c>
      <c r="T785"/>
      <c r="U785" s="146"/>
      <c r="V785" s="146" t="s">
        <v>4643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200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201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201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201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201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202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203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204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205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206</v>
      </c>
      <c r="T795"/>
      <c r="U795" s="146" t="s">
        <v>4629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207</v>
      </c>
      <c r="T796"/>
      <c r="U796" s="146" t="s">
        <v>4629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208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208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209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210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210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211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211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211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4513</v>
      </c>
      <c r="D805" s="1" t="s">
        <v>4514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212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213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214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215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216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217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218</v>
      </c>
      <c r="T811"/>
      <c r="U811" s="146"/>
      <c r="V811" s="152" t="s">
        <v>4622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218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218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218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219</v>
      </c>
      <c r="T815"/>
      <c r="U815" s="151" t="s">
        <v>4636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219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219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220</v>
      </c>
      <c r="T818"/>
      <c r="U818" s="146"/>
      <c r="V818" s="146" t="s">
        <v>4624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221</v>
      </c>
      <c r="T819"/>
      <c r="U819" s="146"/>
      <c r="V819" s="146" t="s">
        <v>4623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221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221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222</v>
      </c>
      <c r="T822"/>
      <c r="U822" s="146"/>
      <c r="V822" s="146" t="s">
        <v>4625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223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223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223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223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223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223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223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223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223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223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223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223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223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223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223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223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223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224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224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224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224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224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224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224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224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224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224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224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224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224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224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224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224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224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224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224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224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224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224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224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224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224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224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224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224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224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224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224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224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224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224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224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224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224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224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224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224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224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224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224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224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224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225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226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227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228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229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230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231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232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232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232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232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232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232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232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232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232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232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232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232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232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232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232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232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232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232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232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232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232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232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232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232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232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232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232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232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232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232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232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232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232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232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232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232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232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232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232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232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232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232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232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232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232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232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232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232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232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232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232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232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232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232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232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232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232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232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232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232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232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232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232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232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232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232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232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232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232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232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232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232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232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232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232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232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232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232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232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232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232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232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232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232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232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232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232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232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232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232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232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232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232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232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232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232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232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232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232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232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232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232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232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232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232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232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232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232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232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232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232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232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232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232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232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232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232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232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232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232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232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232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232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232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232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232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232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232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232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232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232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232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232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232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232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232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232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232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232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232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232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232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232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232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232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232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232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232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232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232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232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232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232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232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232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232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232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232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232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232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232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232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232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232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232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232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232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232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232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232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232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232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232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232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232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232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232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232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232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232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232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232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232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232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232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232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232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232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232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232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232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232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232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232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232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232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232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232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232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232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232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232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232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232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232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232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232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232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232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232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232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232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232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232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232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232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232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232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232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232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232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232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232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232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232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232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232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232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232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232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232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232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232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232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232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232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232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232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232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232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232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232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232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232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232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232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232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232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232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232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232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232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232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232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232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232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232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232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232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232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232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232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232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232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232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232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232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232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232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232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232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232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232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232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232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232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232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232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232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232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232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232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232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232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232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232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232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232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232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232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232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232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232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232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232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232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232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232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232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232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232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232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232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232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232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232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232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232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232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232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232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232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232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232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232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232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232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232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232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232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232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232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232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232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232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232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232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232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232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232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232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232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232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232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232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232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232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232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232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232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232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232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232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232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232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232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232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232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232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232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232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232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232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232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232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232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232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232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232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232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232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232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232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232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232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232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232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232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232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232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232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232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232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232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232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232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232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232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232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232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232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232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232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232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232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232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232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232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232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232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232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232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232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232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232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232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232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232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232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232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232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232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232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232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232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232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232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232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232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232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232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232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232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232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232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232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232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232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232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232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232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232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232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232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232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232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232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232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232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232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232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232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232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232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232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232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232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232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232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232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232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232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232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232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232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232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232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232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232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232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232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232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232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232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232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232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232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232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232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232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232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232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232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232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232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232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232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232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232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232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232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232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232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232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232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232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232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232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232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232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232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232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232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232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232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232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232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232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232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232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232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232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232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232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232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232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232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232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232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232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232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232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232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232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232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232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232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232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232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232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232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232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232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232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232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232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232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232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232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232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232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232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232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232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232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232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232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232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232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232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232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232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232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232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232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232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232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232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232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232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232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232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232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232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232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232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232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232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232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232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232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232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232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232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232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232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232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232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232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232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232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232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232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232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232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232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232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232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232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232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232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232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232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232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232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232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232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232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232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232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232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232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232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232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232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232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232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232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232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232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232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232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232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232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232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232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232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232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232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232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232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232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232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232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232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232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232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232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232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232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4604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232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232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232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232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232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232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232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232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232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232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233</v>
      </c>
      <c r="T1521"/>
      <c r="U1521" s="146" t="s">
        <v>4629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233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233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233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233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233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233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234</v>
      </c>
      <c r="T1528"/>
      <c r="U1528" s="148" t="s">
        <v>4629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234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234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235</v>
      </c>
      <c r="T1535"/>
      <c r="U1535" s="146"/>
      <c r="V1535" s="152" t="s">
        <v>4626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236</v>
      </c>
      <c r="T1537"/>
      <c r="U1537" s="146" t="s">
        <v>4629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236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236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236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236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236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237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237</v>
      </c>
      <c r="T1544"/>
      <c r="U1544" s="147" t="s">
        <v>4621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237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237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237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237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237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237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237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237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237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237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237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237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237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237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237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237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237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237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237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237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237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237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237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237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238</v>
      </c>
      <c r="T1569"/>
      <c r="U1569" s="146"/>
      <c r="V1569" s="152" t="s">
        <v>4634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239</v>
      </c>
      <c r="T1570"/>
      <c r="U1570" s="146"/>
      <c r="V1570" s="152" t="s">
        <v>4635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239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239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239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239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239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239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240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241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242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243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244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245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246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247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248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248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249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249</v>
      </c>
      <c r="T1588"/>
      <c r="U1588" s="147" t="s">
        <v>4621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249</v>
      </c>
      <c r="T1589"/>
      <c r="U1589" s="147" t="s">
        <v>4621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249</v>
      </c>
      <c r="T1590"/>
      <c r="U1590" s="147" t="s">
        <v>4621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250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251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252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252</v>
      </c>
      <c r="T1594"/>
      <c r="U1594" s="147" t="s">
        <v>4621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252</v>
      </c>
      <c r="T1595"/>
      <c r="U1595" s="147" t="s">
        <v>4621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252</v>
      </c>
      <c r="T1596"/>
      <c r="U1596" s="147" t="s">
        <v>4621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252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252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252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252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252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252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252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252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252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252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252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252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252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252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252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252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252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252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252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252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252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252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252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252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252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252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252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252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252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252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252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252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252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252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252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252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252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252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252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252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252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252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252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252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252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4512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4511</v>
      </c>
      <c r="N1642" s="24" t="s">
        <v>3920</v>
      </c>
      <c r="O1642"/>
      <c r="P1642"/>
      <c r="Q1642"/>
      <c r="R1642"/>
      <c r="S1642">
        <f t="shared" si="126"/>
        <v>252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252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252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252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252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252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252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252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252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252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252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252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252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252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252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252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252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252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252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252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252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252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252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252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252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252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252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252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252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252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252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252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252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252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252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252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252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252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252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252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252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4557</v>
      </c>
      <c r="N1684" s="24" t="s">
        <v>3920</v>
      </c>
      <c r="O1684"/>
      <c r="P1684"/>
      <c r="Q1684"/>
      <c r="R1684"/>
      <c r="S1684">
        <f t="shared" si="134"/>
        <v>252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4558</v>
      </c>
      <c r="N1685" s="24" t="s">
        <v>3920</v>
      </c>
      <c r="O1685"/>
      <c r="P1685"/>
      <c r="Q1685"/>
      <c r="R1685"/>
      <c r="S1685">
        <f t="shared" si="134"/>
        <v>252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4559</v>
      </c>
      <c r="N1686" s="24" t="s">
        <v>3920</v>
      </c>
      <c r="O1686"/>
      <c r="P1686"/>
      <c r="Q1686"/>
      <c r="R1686"/>
      <c r="S1686">
        <f t="shared" si="134"/>
        <v>252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4679</v>
      </c>
      <c r="D1687" s="1" t="s">
        <v>7</v>
      </c>
      <c r="E1687" s="153" t="s">
        <v>598</v>
      </c>
      <c r="F1687" s="153" t="s">
        <v>4680</v>
      </c>
      <c r="G1687" s="154">
        <v>0</v>
      </c>
      <c r="H1687" s="154">
        <v>0</v>
      </c>
      <c r="I1687" s="19" t="s">
        <v>1</v>
      </c>
      <c r="J1687" s="19" t="s">
        <v>2237</v>
      </c>
      <c r="K1687" s="14" t="str">
        <f t="shared" si="141"/>
        <v>NOT EQUAL</v>
      </c>
      <c r="L1687" s="10"/>
      <c r="M1687" s="24" t="s">
        <v>4681</v>
      </c>
      <c r="N1687" s="24" t="s">
        <v>65</v>
      </c>
      <c r="O1687"/>
      <c r="P1687"/>
      <c r="Q1687"/>
      <c r="R1687"/>
      <c r="S1687">
        <f t="shared" si="134"/>
        <v>252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252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6" t="s">
        <v>4629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254</v>
      </c>
      <c r="T1704"/>
      <c r="U1704" s="146" t="s">
        <v>4629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255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255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255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255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255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255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255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255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255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255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255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255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255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255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255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255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255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255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255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255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255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255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255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255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255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255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255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255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255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255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255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255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255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255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255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255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255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255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255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255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255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255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2338</v>
      </c>
      <c r="D1748" s="36" t="s">
        <v>3724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256</v>
      </c>
      <c r="T1748"/>
      <c r="U1748" s="146"/>
      <c r="V1748" s="146" t="s">
        <v>4637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257</v>
      </c>
      <c r="T1749"/>
      <c r="U1749" s="146" t="s">
        <v>4629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4467</v>
      </c>
      <c r="F1750" s="115" t="s">
        <v>4467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4468</v>
      </c>
      <c r="N1750" s="117" t="s">
        <v>4469</v>
      </c>
      <c r="O1750"/>
      <c r="P1750"/>
      <c r="Q1750"/>
      <c r="R1750"/>
      <c r="S1750">
        <f t="shared" si="142"/>
        <v>257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257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258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259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260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260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260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260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260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260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260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4488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4490</v>
      </c>
      <c r="N1761" s="24" t="s">
        <v>3920</v>
      </c>
      <c r="O1761"/>
      <c r="P1761"/>
      <c r="Q1761"/>
      <c r="R1761"/>
      <c r="S1761">
        <f t="shared" si="142"/>
        <v>260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4497</v>
      </c>
      <c r="E1762" s="21" t="s">
        <v>4503</v>
      </c>
      <c r="F1762" s="21" t="s">
        <v>4503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4491</v>
      </c>
      <c r="M1762" s="24" t="s">
        <v>4492</v>
      </c>
      <c r="N1762" s="24" t="s">
        <v>4493</v>
      </c>
      <c r="O1762"/>
      <c r="P1762"/>
      <c r="Q1762"/>
      <c r="R1762"/>
      <c r="S1762">
        <f t="shared" si="142"/>
        <v>260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261</v>
      </c>
      <c r="T1763"/>
      <c r="U1763" s="146"/>
      <c r="V1763" s="146" t="s">
        <v>4627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262</v>
      </c>
      <c r="T1764"/>
      <c r="U1764" s="146"/>
      <c r="V1764" s="146" t="s">
        <v>4628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263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264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264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265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266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267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268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269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270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271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272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273</v>
      </c>
      <c r="T1776"/>
      <c r="U1776" s="146"/>
      <c r="V1776" s="146" t="s">
        <v>4642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274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275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276</v>
      </c>
      <c r="T1779"/>
      <c r="U1779" s="146" t="s">
        <v>4629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4485</v>
      </c>
      <c r="F1780" s="51" t="s">
        <v>4485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4486</v>
      </c>
      <c r="N1780" s="54" t="s">
        <v>4487</v>
      </c>
      <c r="O1780"/>
      <c r="P1780"/>
      <c r="Q1780"/>
      <c r="R1780"/>
      <c r="S1780">
        <f t="shared" si="142"/>
        <v>276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277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278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278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278</v>
      </c>
      <c r="T1784"/>
      <c r="U1784" s="146" t="s">
        <v>4621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278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278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278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278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278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278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278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278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278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278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278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278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278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278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278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278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278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278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278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278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278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278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278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278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278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278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278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278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278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278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278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278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278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278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278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278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278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278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278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278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278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278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278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278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278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278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278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278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278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278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278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278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278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278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278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278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278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278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278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278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278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278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278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278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278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278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278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278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278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278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278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278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278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278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278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278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278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278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278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278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278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278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278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278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278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278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278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278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278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278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278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278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278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278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278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278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278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278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278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278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278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278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278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278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278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278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278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278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278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278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278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278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278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278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278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278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278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278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4510</v>
      </c>
      <c r="F1903" s="20" t="s">
        <v>4510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278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278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278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278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278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4654</v>
      </c>
      <c r="D1908" s="36" t="s">
        <v>4672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278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278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4655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278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278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4656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278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278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278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278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278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278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278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4564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278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278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278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278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278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278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278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278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278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278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278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278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278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278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278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278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278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278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278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278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278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278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279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280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280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280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280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280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280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280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280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280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280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280</v>
      </c>
      <c r="T1952"/>
      <c r="U1952" s="146" t="s">
        <v>4621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280</v>
      </c>
      <c r="T1953"/>
      <c r="U1953" s="146" t="s">
        <v>4621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280</v>
      </c>
      <c r="T1954"/>
      <c r="U1954" s="146" t="s">
        <v>4621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280</v>
      </c>
      <c r="T1955"/>
      <c r="U1955" s="146" t="s">
        <v>4621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280</v>
      </c>
      <c r="T1956"/>
      <c r="U1956" s="146" t="s">
        <v>4621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280</v>
      </c>
      <c r="T1957"/>
      <c r="U1957" s="146" t="s">
        <v>4621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280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280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4531</v>
      </c>
      <c r="E1960" s="20" t="s">
        <v>4532</v>
      </c>
      <c r="F1960" s="20" t="s">
        <v>4534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4533</v>
      </c>
      <c r="N1960" s="24"/>
      <c r="O1960"/>
      <c r="P1960"/>
      <c r="Q1960"/>
      <c r="R1960"/>
      <c r="S1960">
        <f t="shared" si="157"/>
        <v>280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280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280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280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280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280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280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280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280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280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280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281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282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4489</v>
      </c>
      <c r="N1973" s="24" t="s">
        <v>4424</v>
      </c>
      <c r="O1973"/>
      <c r="P1973"/>
      <c r="Q1973"/>
      <c r="R1973"/>
      <c r="S1973">
        <f t="shared" si="157"/>
        <v>282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282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282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283</v>
      </c>
      <c r="T1976"/>
      <c r="U1976" s="146" t="s">
        <v>4629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284</v>
      </c>
      <c r="T1977"/>
      <c r="U1977" s="146" t="s">
        <v>4629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284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284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285</v>
      </c>
      <c r="T1980"/>
      <c r="U1980" s="146" t="s">
        <v>4629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285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4477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285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4478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285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286</v>
      </c>
      <c r="T1984"/>
      <c r="U1984" s="146" t="s">
        <v>4629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286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4471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4472</v>
      </c>
      <c r="N1986" s="97"/>
      <c r="O1986"/>
      <c r="P1986"/>
      <c r="Q1986"/>
      <c r="R1986"/>
      <c r="S1986">
        <f t="shared" si="166"/>
        <v>286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4479</v>
      </c>
      <c r="E1987" s="19" t="s">
        <v>4481</v>
      </c>
      <c r="F1987" s="19" t="s">
        <v>4481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4483</v>
      </c>
      <c r="N1987" s="24" t="s">
        <v>4424</v>
      </c>
      <c r="O1987"/>
      <c r="P1987"/>
      <c r="Q1987"/>
      <c r="R1987"/>
      <c r="S1987">
        <f t="shared" si="166"/>
        <v>286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4480</v>
      </c>
      <c r="E1988" s="19" t="s">
        <v>4482</v>
      </c>
      <c r="F1988" s="19" t="s">
        <v>4482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4484</v>
      </c>
      <c r="N1988" s="24" t="s">
        <v>4424</v>
      </c>
      <c r="O1988"/>
      <c r="P1988"/>
      <c r="Q1988"/>
      <c r="R1988"/>
      <c r="S1988">
        <f t="shared" si="166"/>
        <v>286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4504</v>
      </c>
      <c r="E1989" s="21" t="s">
        <v>4502</v>
      </c>
      <c r="F1989" s="21" t="s">
        <v>4502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4491</v>
      </c>
      <c r="M1989" s="24" t="s">
        <v>4494</v>
      </c>
      <c r="N1989" s="24" t="s">
        <v>4493</v>
      </c>
      <c r="O1989"/>
      <c r="P1989"/>
      <c r="Q1989"/>
      <c r="R1989"/>
      <c r="S1989">
        <f t="shared" si="166"/>
        <v>286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4495</v>
      </c>
      <c r="E1990" s="21" t="s">
        <v>4501</v>
      </c>
      <c r="F1990" s="21" t="s">
        <v>4501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4491</v>
      </c>
      <c r="M1990" s="24" t="s">
        <v>4496</v>
      </c>
      <c r="N1990" s="24" t="s">
        <v>4493</v>
      </c>
      <c r="O1990"/>
      <c r="P1990"/>
      <c r="Q1990"/>
      <c r="R1990"/>
      <c r="S1990">
        <f t="shared" si="166"/>
        <v>286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4499</v>
      </c>
      <c r="E1991" s="20" t="s">
        <v>4500</v>
      </c>
      <c r="F1991" s="20" t="s">
        <v>4500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4498</v>
      </c>
      <c r="N1991" s="24" t="s">
        <v>1214</v>
      </c>
      <c r="O1991"/>
      <c r="P1991"/>
      <c r="Q1991"/>
      <c r="R1991"/>
      <c r="S1991">
        <f t="shared" si="166"/>
        <v>286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4507</v>
      </c>
      <c r="E1992" s="21" t="s">
        <v>4508</v>
      </c>
      <c r="F1992" s="21" t="s">
        <v>4508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4491</v>
      </c>
      <c r="M1992" s="24" t="s">
        <v>4509</v>
      </c>
      <c r="N1992" s="24" t="s">
        <v>4493</v>
      </c>
      <c r="O1992"/>
      <c r="P1992"/>
      <c r="Q1992"/>
      <c r="R1992"/>
      <c r="S1992">
        <f t="shared" si="166"/>
        <v>286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4560</v>
      </c>
      <c r="E1993" s="21" t="s">
        <v>4561</v>
      </c>
      <c r="F1993" s="21" t="s">
        <v>4561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4491</v>
      </c>
      <c r="M1993" s="24" t="s">
        <v>4562</v>
      </c>
      <c r="N1993" s="24" t="s">
        <v>4493</v>
      </c>
      <c r="O1993"/>
      <c r="P1993"/>
      <c r="Q1993"/>
      <c r="R1993"/>
      <c r="S1993">
        <f t="shared" si="166"/>
        <v>286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4565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4491</v>
      </c>
      <c r="M1994" s="24" t="s">
        <v>4563</v>
      </c>
      <c r="N1994" s="24" t="s">
        <v>4493</v>
      </c>
      <c r="O1994"/>
      <c r="P1994"/>
      <c r="Q1994"/>
      <c r="R1994"/>
      <c r="S1994">
        <f t="shared" si="166"/>
        <v>286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4566</v>
      </c>
      <c r="D1995" s="1" t="s">
        <v>4029</v>
      </c>
      <c r="E1995" s="18" t="s">
        <v>4567</v>
      </c>
      <c r="F1995" s="18" t="s">
        <v>4567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4469</v>
      </c>
      <c r="M1995" s="24" t="s">
        <v>4568</v>
      </c>
      <c r="N1995" s="24" t="s">
        <v>4469</v>
      </c>
      <c r="O1995"/>
      <c r="P1995"/>
      <c r="Q1995"/>
      <c r="R1995"/>
      <c r="S1995">
        <f t="shared" si="166"/>
        <v>287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4566</v>
      </c>
      <c r="D1996" s="1" t="s">
        <v>4030</v>
      </c>
      <c r="E1996" s="18" t="s">
        <v>4570</v>
      </c>
      <c r="F1996" s="18" t="s">
        <v>4570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4469</v>
      </c>
      <c r="M1996" s="24" t="s">
        <v>4569</v>
      </c>
      <c r="N1996" s="24" t="s">
        <v>4469</v>
      </c>
      <c r="O1996"/>
      <c r="P1996"/>
      <c r="Q1996"/>
      <c r="R1996"/>
      <c r="S1996">
        <f t="shared" si="166"/>
        <v>288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4566</v>
      </c>
      <c r="D1997" s="1" t="s">
        <v>4094</v>
      </c>
      <c r="E1997" s="18" t="s">
        <v>4587</v>
      </c>
      <c r="F1997" s="18" t="s">
        <v>4587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4469</v>
      </c>
      <c r="M1997" s="24" t="s">
        <v>4571</v>
      </c>
      <c r="N1997" s="24" t="s">
        <v>4469</v>
      </c>
      <c r="S1997">
        <f t="shared" si="166"/>
        <v>289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4566</v>
      </c>
      <c r="D1998" s="1" t="s">
        <v>4031</v>
      </c>
      <c r="E1998" s="18" t="s">
        <v>4588</v>
      </c>
      <c r="F1998" s="18" t="s">
        <v>4588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4469</v>
      </c>
      <c r="M1998" s="24" t="s">
        <v>4572</v>
      </c>
      <c r="N1998" s="24" t="s">
        <v>4469</v>
      </c>
      <c r="S1998">
        <f t="shared" si="166"/>
        <v>290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4566</v>
      </c>
      <c r="D1999" s="1" t="s">
        <v>4032</v>
      </c>
      <c r="E1999" s="18" t="s">
        <v>4589</v>
      </c>
      <c r="F1999" s="18" t="s">
        <v>4589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4469</v>
      </c>
      <c r="M1999" s="24" t="s">
        <v>4573</v>
      </c>
      <c r="N1999" s="24" t="s">
        <v>4469</v>
      </c>
      <c r="S1999">
        <f t="shared" si="166"/>
        <v>291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4566</v>
      </c>
      <c r="D2000" s="1" t="s">
        <v>4033</v>
      </c>
      <c r="E2000" s="18" t="s">
        <v>4590</v>
      </c>
      <c r="F2000" s="18" t="s">
        <v>4590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4469</v>
      </c>
      <c r="M2000" s="24" t="s">
        <v>4574</v>
      </c>
      <c r="N2000" s="24" t="s">
        <v>4469</v>
      </c>
      <c r="S2000">
        <f t="shared" si="166"/>
        <v>292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4566</v>
      </c>
      <c r="D2001" s="1" t="s">
        <v>4035</v>
      </c>
      <c r="E2001" s="18" t="s">
        <v>4591</v>
      </c>
      <c r="F2001" s="18" t="s">
        <v>4591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4469</v>
      </c>
      <c r="M2001" s="24" t="s">
        <v>4575</v>
      </c>
      <c r="N2001" s="24" t="s">
        <v>4469</v>
      </c>
      <c r="S2001">
        <f t="shared" si="166"/>
        <v>293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4566</v>
      </c>
      <c r="D2002" s="1" t="s">
        <v>4036</v>
      </c>
      <c r="E2002" s="18" t="s">
        <v>4592</v>
      </c>
      <c r="F2002" s="18" t="s">
        <v>4592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4469</v>
      </c>
      <c r="M2002" s="24" t="s">
        <v>4576</v>
      </c>
      <c r="N2002" s="24" t="s">
        <v>4469</v>
      </c>
      <c r="S2002">
        <f t="shared" si="166"/>
        <v>294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4566</v>
      </c>
      <c r="D2003" s="1" t="s">
        <v>4037</v>
      </c>
      <c r="E2003" s="18" t="s">
        <v>4593</v>
      </c>
      <c r="F2003" s="18" t="s">
        <v>4593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4469</v>
      </c>
      <c r="M2003" s="24" t="s">
        <v>4577</v>
      </c>
      <c r="N2003" s="24" t="s">
        <v>4469</v>
      </c>
      <c r="S2003">
        <f t="shared" si="166"/>
        <v>295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4566</v>
      </c>
      <c r="D2004" s="1" t="s">
        <v>4038</v>
      </c>
      <c r="E2004" s="18" t="s">
        <v>4594</v>
      </c>
      <c r="F2004" s="18" t="s">
        <v>4594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4469</v>
      </c>
      <c r="M2004" s="24" t="s">
        <v>4578</v>
      </c>
      <c r="N2004" s="24" t="s">
        <v>4469</v>
      </c>
      <c r="S2004">
        <f t="shared" si="166"/>
        <v>296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4566</v>
      </c>
      <c r="D2005" s="1" t="s">
        <v>4039</v>
      </c>
      <c r="E2005" s="18" t="s">
        <v>4595</v>
      </c>
      <c r="F2005" s="18" t="s">
        <v>4595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4469</v>
      </c>
      <c r="M2005" s="24" t="s">
        <v>4579</v>
      </c>
      <c r="N2005" s="24" t="s">
        <v>4469</v>
      </c>
      <c r="S2005">
        <f t="shared" si="166"/>
        <v>297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4566</v>
      </c>
      <c r="D2006" s="1" t="s">
        <v>4040</v>
      </c>
      <c r="E2006" s="18" t="s">
        <v>4596</v>
      </c>
      <c r="F2006" s="18" t="s">
        <v>4596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4469</v>
      </c>
      <c r="M2006" s="24" t="s">
        <v>4580</v>
      </c>
      <c r="N2006" s="24" t="s">
        <v>4469</v>
      </c>
      <c r="S2006">
        <f t="shared" si="166"/>
        <v>298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4566</v>
      </c>
      <c r="D2007" s="1" t="s">
        <v>4041</v>
      </c>
      <c r="E2007" s="18" t="s">
        <v>4597</v>
      </c>
      <c r="F2007" s="18" t="s">
        <v>4597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4469</v>
      </c>
      <c r="M2007" s="24" t="s">
        <v>4581</v>
      </c>
      <c r="N2007" s="24" t="s">
        <v>4469</v>
      </c>
      <c r="S2007">
        <f t="shared" si="166"/>
        <v>299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4566</v>
      </c>
      <c r="D2008" s="1" t="s">
        <v>4042</v>
      </c>
      <c r="E2008" s="18" t="s">
        <v>4598</v>
      </c>
      <c r="F2008" s="18" t="s">
        <v>4598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4469</v>
      </c>
      <c r="M2008" s="24" t="s">
        <v>4582</v>
      </c>
      <c r="N2008" s="24" t="s">
        <v>4469</v>
      </c>
      <c r="S2008">
        <f t="shared" si="166"/>
        <v>300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4566</v>
      </c>
      <c r="D2009" s="1" t="s">
        <v>4043</v>
      </c>
      <c r="E2009" s="18" t="s">
        <v>4599</v>
      </c>
      <c r="F2009" s="18" t="s">
        <v>4599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4469</v>
      </c>
      <c r="M2009" s="24" t="s">
        <v>4583</v>
      </c>
      <c r="N2009" s="24" t="s">
        <v>4469</v>
      </c>
      <c r="S2009">
        <f t="shared" si="166"/>
        <v>301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4566</v>
      </c>
      <c r="D2010" s="1" t="s">
        <v>4044</v>
      </c>
      <c r="E2010" s="18" t="s">
        <v>4600</v>
      </c>
      <c r="F2010" s="18" t="s">
        <v>4600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4469</v>
      </c>
      <c r="M2010" s="24" t="s">
        <v>4584</v>
      </c>
      <c r="N2010" s="24" t="s">
        <v>4469</v>
      </c>
      <c r="S2010">
        <f t="shared" si="166"/>
        <v>302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4566</v>
      </c>
      <c r="D2011" s="1" t="s">
        <v>4045</v>
      </c>
      <c r="E2011" s="18" t="s">
        <v>4601</v>
      </c>
      <c r="F2011" s="18" t="s">
        <v>4601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4469</v>
      </c>
      <c r="M2011" s="24" t="s">
        <v>4585</v>
      </c>
      <c r="N2011" s="24" t="s">
        <v>4469</v>
      </c>
      <c r="S2011">
        <f t="shared" si="166"/>
        <v>303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4566</v>
      </c>
      <c r="D2012" s="1" t="s">
        <v>4046</v>
      </c>
      <c r="E2012" s="18" t="s">
        <v>4602</v>
      </c>
      <c r="F2012" s="18" t="s">
        <v>4602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4469</v>
      </c>
      <c r="M2012" s="24" t="s">
        <v>4586</v>
      </c>
      <c r="N2012" s="24" t="s">
        <v>4469</v>
      </c>
      <c r="S2012">
        <f t="shared" si="166"/>
        <v>304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4605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4613</v>
      </c>
      <c r="N2013" s="24" t="s">
        <v>3920</v>
      </c>
      <c r="O2013"/>
      <c r="P2013"/>
      <c r="Q2013"/>
      <c r="R2013"/>
      <c r="S2013">
        <f t="shared" si="166"/>
        <v>305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4606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4612</v>
      </c>
      <c r="N2014" s="24" t="s">
        <v>3920</v>
      </c>
      <c r="O2014"/>
      <c r="P2014"/>
      <c r="Q2014"/>
      <c r="R2014"/>
      <c r="S2014">
        <f t="shared" si="166"/>
        <v>306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4648</v>
      </c>
      <c r="E2015" s="21" t="s">
        <v>4649</v>
      </c>
      <c r="F2015" s="21" t="s">
        <v>4649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4650</v>
      </c>
      <c r="M2015" s="24" t="s">
        <v>4651</v>
      </c>
      <c r="N2015" s="24"/>
      <c r="O2015"/>
      <c r="P2015"/>
      <c r="Q2015"/>
      <c r="R2015"/>
      <c r="S2015">
        <f t="shared" ref="S2015" si="173">IF(X2015&lt;&gt;"",S2014+1,S2014)</f>
        <v>306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4657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4658</v>
      </c>
      <c r="N2016" s="24"/>
      <c r="O2016"/>
      <c r="P2016"/>
      <c r="Q2016"/>
      <c r="R2016"/>
      <c r="S2016">
        <f t="shared" ref="S2016" si="178">IF(X2016&lt;&gt;"",S2015+1,S2015)</f>
        <v>307</v>
      </c>
      <c r="T2016"/>
      <c r="U2016" s="146" t="s">
        <v>4629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4657</v>
      </c>
      <c r="D2017" s="1" t="s">
        <v>4028</v>
      </c>
      <c r="E2017" s="21" t="s">
        <v>4660</v>
      </c>
      <c r="F2017" s="21" t="s">
        <v>4660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4659</v>
      </c>
      <c r="N2017" s="24"/>
      <c r="O2017"/>
      <c r="P2017"/>
      <c r="Q2017"/>
      <c r="R2017"/>
      <c r="S2017">
        <f t="shared" ref="S2017:S2018" si="183">IF(X2017&lt;&gt;"",S2016+1,S2016)</f>
        <v>308</v>
      </c>
      <c r="T2017"/>
      <c r="U2017" s="146" t="s">
        <v>4629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4661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4666</v>
      </c>
      <c r="N2018" s="24"/>
      <c r="O2018"/>
      <c r="P2018"/>
      <c r="Q2018"/>
      <c r="R2018"/>
      <c r="S2018">
        <f t="shared" si="183"/>
        <v>308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4661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4667</v>
      </c>
      <c r="N2019" s="24"/>
      <c r="O2019"/>
      <c r="P2019"/>
      <c r="Q2019"/>
      <c r="R2019"/>
      <c r="S2019">
        <f t="shared" ref="S2019:S2022" si="188">IF(X2019&lt;&gt;"",S2018+1,S2018)</f>
        <v>308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4661</v>
      </c>
      <c r="D2020" s="1" t="s">
        <v>4094</v>
      </c>
      <c r="E2020" s="21" t="s">
        <v>1014</v>
      </c>
      <c r="F2020" s="21" t="s">
        <v>1014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4663</v>
      </c>
      <c r="N2020" s="24"/>
      <c r="O2020"/>
      <c r="P2020"/>
      <c r="Q2020"/>
      <c r="R2020"/>
      <c r="S2020">
        <f t="shared" si="188"/>
        <v>308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4661</v>
      </c>
      <c r="D2021" s="1" t="s">
        <v>4031</v>
      </c>
      <c r="E2021" s="21" t="s">
        <v>1016</v>
      </c>
      <c r="F2021" s="21" t="s">
        <v>1016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4664</v>
      </c>
      <c r="N2021" s="24"/>
      <c r="O2021"/>
      <c r="P2021"/>
      <c r="Q2021"/>
      <c r="R2021"/>
      <c r="S2021">
        <f t="shared" si="188"/>
        <v>308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4661</v>
      </c>
      <c r="D2022" s="1" t="s">
        <v>4028</v>
      </c>
      <c r="E2022" s="21" t="s">
        <v>4662</v>
      </c>
      <c r="F2022" s="21" t="s">
        <v>4662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4665</v>
      </c>
      <c r="N2022" s="24"/>
      <c r="O2022"/>
      <c r="P2022"/>
      <c r="Q2022"/>
      <c r="R2022"/>
      <c r="S2022">
        <f t="shared" si="188"/>
        <v>308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41" t="s">
        <v>4661</v>
      </c>
      <c r="D2023" s="1" t="s">
        <v>4033</v>
      </c>
      <c r="E2023" s="21" t="s">
        <v>4670</v>
      </c>
      <c r="F2023" s="21" t="s">
        <v>4670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4671</v>
      </c>
      <c r="N2023" s="24"/>
      <c r="O2023"/>
      <c r="P2023"/>
      <c r="Q2023"/>
      <c r="R2023"/>
      <c r="S2023">
        <f t="shared" ref="S2023:S2024" si="193">IF(X2023&lt;&gt;"",S2022+1,S2022)</f>
        <v>308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4668</v>
      </c>
      <c r="F2024" s="21" t="s">
        <v>4668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4669</v>
      </c>
      <c r="N2024" s="24"/>
      <c r="O2024"/>
      <c r="P2024"/>
      <c r="Q2024"/>
      <c r="R2024"/>
      <c r="S2024">
        <f t="shared" si="193"/>
        <v>308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4674</v>
      </c>
      <c r="D2025" s="1" t="s">
        <v>14</v>
      </c>
      <c r="E2025" s="21" t="s">
        <v>4677</v>
      </c>
      <c r="F2025" s="21" t="s">
        <v>4677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4675</v>
      </c>
      <c r="N2025" s="24"/>
      <c r="O2025"/>
      <c r="P2025"/>
      <c r="Q2025"/>
      <c r="R2025"/>
      <c r="S2025">
        <f t="shared" ref="S2025:S2026" si="198">IF(X2025&lt;&gt;"",S2024+1,S2024)</f>
        <v>308</v>
      </c>
      <c r="T2025"/>
      <c r="U2025" s="146"/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/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4673</v>
      </c>
      <c r="D2026" s="1" t="s">
        <v>14</v>
      </c>
      <c r="E2026" s="21" t="s">
        <v>4678</v>
      </c>
      <c r="F2026" s="21" t="s">
        <v>4678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4676</v>
      </c>
      <c r="N2026" s="24"/>
      <c r="O2026"/>
      <c r="P2026"/>
      <c r="Q2026"/>
      <c r="R2026"/>
      <c r="S2026">
        <f t="shared" si="198"/>
        <v>308</v>
      </c>
      <c r="T2026"/>
      <c r="U2026" s="146"/>
      <c r="V2026" s="146"/>
      <c r="W2026" s="135" t="str">
        <f t="shared" si="199"/>
        <v/>
      </c>
      <c r="X2026" s="135" t="str">
        <f t="shared" si="200"/>
        <v/>
      </c>
      <c r="Y2026" s="2">
        <f t="shared" si="201"/>
        <v>2010</v>
      </c>
    </row>
    <row r="2027" spans="1:25">
      <c r="A2027" s="13">
        <v>2027</v>
      </c>
      <c r="B2027" s="2">
        <v>2011</v>
      </c>
      <c r="C2027" s="1" t="s">
        <v>4682</v>
      </c>
      <c r="D2027" s="1" t="s">
        <v>7</v>
      </c>
      <c r="E2027" s="21" t="s">
        <v>4684</v>
      </c>
      <c r="F2027" s="21" t="s">
        <v>4684</v>
      </c>
      <c r="G2027" s="83">
        <v>0</v>
      </c>
      <c r="H2027" s="83">
        <v>0</v>
      </c>
      <c r="I2027" s="51" t="s">
        <v>1</v>
      </c>
      <c r="J2027" s="19" t="s">
        <v>2238</v>
      </c>
      <c r="K2027" s="14" t="str">
        <f t="shared" ref="K2027:K2028" si="202">IF(E2027=F2027,"","NOT EQUAL")</f>
        <v/>
      </c>
      <c r="L2027" s="1"/>
      <c r="M2027" s="24" t="s">
        <v>4686</v>
      </c>
      <c r="N2027" s="24"/>
      <c r="O2027"/>
      <c r="P2027"/>
      <c r="Q2027"/>
      <c r="R2027"/>
      <c r="S2027">
        <f t="shared" ref="S2027:S2028" si="203">IF(X2027&lt;&gt;"",S2026+1,S2026)</f>
        <v>308</v>
      </c>
      <c r="T2027"/>
      <c r="U2027" s="146"/>
      <c r="V2027" s="146"/>
      <c r="W2027" s="135" t="str">
        <f t="shared" ref="W2027:W2028" si="204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28" si="205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28" si="206">B2027</f>
        <v>2011</v>
      </c>
    </row>
    <row r="2028" spans="1:25">
      <c r="A2028" s="13">
        <v>2028</v>
      </c>
      <c r="B2028" s="2">
        <v>2012</v>
      </c>
      <c r="C2028" s="1" t="s">
        <v>4683</v>
      </c>
      <c r="D2028" s="1" t="s">
        <v>7</v>
      </c>
      <c r="E2028" s="21" t="s">
        <v>4685</v>
      </c>
      <c r="F2028" s="21" t="s">
        <v>4685</v>
      </c>
      <c r="G2028" s="83">
        <v>0</v>
      </c>
      <c r="H2028" s="83">
        <v>0</v>
      </c>
      <c r="I2028" s="51" t="s">
        <v>1</v>
      </c>
      <c r="J2028" s="19" t="s">
        <v>2238</v>
      </c>
      <c r="K2028" s="14" t="str">
        <f t="shared" si="202"/>
        <v/>
      </c>
      <c r="L2028" s="1"/>
      <c r="M2028" s="24" t="s">
        <v>4687</v>
      </c>
      <c r="N2028" s="24"/>
      <c r="O2028"/>
      <c r="P2028"/>
      <c r="Q2028"/>
      <c r="R2028"/>
      <c r="S2028">
        <f t="shared" si="203"/>
        <v>308</v>
      </c>
      <c r="T2028"/>
      <c r="U2028" s="146"/>
      <c r="V2028" s="146"/>
      <c r="W2028" s="135" t="str">
        <f t="shared" si="204"/>
        <v/>
      </c>
      <c r="X2028" s="135" t="str">
        <f t="shared" si="205"/>
        <v/>
      </c>
      <c r="Y2028" s="2">
        <f t="shared" si="206"/>
        <v>2012</v>
      </c>
    </row>
    <row r="2029" spans="1:25"/>
    <row r="2030" spans="1:25"/>
    <row r="2031" spans="1:25"/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6"/>
  <sortState ref="A1:J1944">
    <sortCondition ref="A1:A1944"/>
  </sortState>
  <conditionalFormatting sqref="O1997:V2012 O2029:V1048576">
    <cfRule type="cellIs" dxfId="169" priority="234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83 J588:J710 J774:J878 J113:J121 J176:J253 J485:J502 J578:J585 J713 J400:J466 J378:J398 J551:J576 J1688:J1755 J255:J337 J2029:J1048576">
    <cfRule type="containsText" dxfId="168" priority="232" operator="containsText" text="DISABLED">
      <formula>NOT(ISERROR(SEARCH("DISABLED",J1)))</formula>
    </cfRule>
    <cfRule type="containsText" dxfId="167" priority="233" operator="containsText" text="ENABLED">
      <formula>NOT(ISERROR(SEARCH("ENABLED",J1)))</formula>
    </cfRule>
  </conditionalFormatting>
  <conditionalFormatting sqref="J3">
    <cfRule type="containsText" dxfId="166" priority="230" operator="containsText" text="DISABLED">
      <formula>NOT(ISERROR(SEARCH("DISABLED",J3)))</formula>
    </cfRule>
    <cfRule type="containsText" dxfId="165" priority="231" operator="containsText" text="ENABLED">
      <formula>NOT(ISERROR(SEARCH("ENABLED",J3)))</formula>
    </cfRule>
  </conditionalFormatting>
  <conditionalFormatting sqref="O2:V2">
    <cfRule type="cellIs" dxfId="164" priority="228" operator="greaterThan">
      <formula>0</formula>
    </cfRule>
  </conditionalFormatting>
  <conditionalFormatting sqref="W1997:W2012 W2029:W1048576">
    <cfRule type="cellIs" dxfId="163" priority="227" operator="greaterThan">
      <formula>0</formula>
    </cfRule>
  </conditionalFormatting>
  <conditionalFormatting sqref="W2">
    <cfRule type="cellIs" dxfId="162" priority="225" operator="greaterThan">
      <formula>0</formula>
    </cfRule>
  </conditionalFormatting>
  <conditionalFormatting sqref="J1914">
    <cfRule type="containsText" dxfId="161" priority="219" operator="containsText" text="DISABLED">
      <formula>NOT(ISERROR(SEARCH("DISABLED",J1914)))</formula>
    </cfRule>
    <cfRule type="containsText" dxfId="160" priority="220" operator="containsText" text="ENABLED">
      <formula>NOT(ISERROR(SEARCH("ENABLED",J1914)))</formula>
    </cfRule>
  </conditionalFormatting>
  <conditionalFormatting sqref="J1943:J1948">
    <cfRule type="containsText" dxfId="159" priority="215" operator="containsText" text="DISABLED">
      <formula>NOT(ISERROR(SEARCH("DISABLED",J1943)))</formula>
    </cfRule>
    <cfRule type="containsText" dxfId="158" priority="216" operator="containsText" text="ENABLED">
      <formula>NOT(ISERROR(SEARCH("ENABLED",J1943)))</formula>
    </cfRule>
  </conditionalFormatting>
  <conditionalFormatting sqref="J1906">
    <cfRule type="containsText" dxfId="157" priority="213" operator="containsText" text="DISABLED">
      <formula>NOT(ISERROR(SEARCH("DISABLED",J1906)))</formula>
    </cfRule>
    <cfRule type="containsText" dxfId="156" priority="214" operator="containsText" text="ENABLED">
      <formula>NOT(ISERROR(SEARCH("ENABLED",J1906)))</formula>
    </cfRule>
  </conditionalFormatting>
  <conditionalFormatting sqref="J1908">
    <cfRule type="containsText" dxfId="155" priority="211" operator="containsText" text="DISABLED">
      <formula>NOT(ISERROR(SEARCH("DISABLED",J1908)))</formula>
    </cfRule>
    <cfRule type="containsText" dxfId="154" priority="212" operator="containsText" text="ENABLED">
      <formula>NOT(ISERROR(SEARCH("ENABLED",J1908)))</formula>
    </cfRule>
  </conditionalFormatting>
  <conditionalFormatting sqref="J1912">
    <cfRule type="containsText" dxfId="153" priority="205" operator="containsText" text="DISABLED">
      <formula>NOT(ISERROR(SEARCH("DISABLED",J1912)))</formula>
    </cfRule>
    <cfRule type="containsText" dxfId="152" priority="206" operator="containsText" text="ENABLED">
      <formula>NOT(ISERROR(SEARCH("ENABLED",J1912)))</formula>
    </cfRule>
  </conditionalFormatting>
  <conditionalFormatting sqref="J1910">
    <cfRule type="containsText" dxfId="151" priority="203" operator="containsText" text="DISABLED">
      <formula>NOT(ISERROR(SEARCH("DISABLED",J1910)))</formula>
    </cfRule>
    <cfRule type="containsText" dxfId="150" priority="204" operator="containsText" text="ENABLED">
      <formula>NOT(ISERROR(SEARCH("ENABLED",J1910)))</formula>
    </cfRule>
  </conditionalFormatting>
  <conditionalFormatting sqref="J1949">
    <cfRule type="containsText" dxfId="149" priority="201" operator="containsText" text="DISABLED">
      <formula>NOT(ISERROR(SEARCH("DISABLED",J1949)))</formula>
    </cfRule>
    <cfRule type="containsText" dxfId="148" priority="202" operator="containsText" text="ENABLED">
      <formula>NOT(ISERROR(SEARCH("ENABLED",J1949)))</formula>
    </cfRule>
  </conditionalFormatting>
  <conditionalFormatting sqref="J1950">
    <cfRule type="containsText" dxfId="147" priority="199" operator="containsText" text="DISABLED">
      <formula>NOT(ISERROR(SEARCH("DISABLED",J1950)))</formula>
    </cfRule>
    <cfRule type="containsText" dxfId="146" priority="200" operator="containsText" text="ENABLED">
      <formula>NOT(ISERROR(SEARCH("ENABLED",J1950)))</formula>
    </cfRule>
  </conditionalFormatting>
  <conditionalFormatting sqref="J1951">
    <cfRule type="containsText" dxfId="145" priority="195" operator="containsText" text="DISABLED">
      <formula>NOT(ISERROR(SEARCH("DISABLED",J1951)))</formula>
    </cfRule>
    <cfRule type="containsText" dxfId="144" priority="196" operator="containsText" text="ENABLED">
      <formula>NOT(ISERROR(SEARCH("ENABLED",J1951)))</formula>
    </cfRule>
  </conditionalFormatting>
  <conditionalFormatting sqref="J1756">
    <cfRule type="containsText" dxfId="143" priority="193" operator="containsText" text="DISABLED">
      <formula>NOT(ISERROR(SEARCH("DISABLED",J1756)))</formula>
    </cfRule>
    <cfRule type="containsText" dxfId="142" priority="194" operator="containsText" text="ENABLED">
      <formula>NOT(ISERROR(SEARCH("ENABLED",J1756)))</formula>
    </cfRule>
  </conditionalFormatting>
  <conditionalFormatting sqref="J1952:J1958">
    <cfRule type="containsText" dxfId="141" priority="191" operator="containsText" text="DISABLED">
      <formula>NOT(ISERROR(SEARCH("DISABLED",J1952)))</formula>
    </cfRule>
    <cfRule type="containsText" dxfId="140" priority="192" operator="containsText" text="ENABLED">
      <formula>NOT(ISERROR(SEARCH("ENABLED",J1952)))</formula>
    </cfRule>
  </conditionalFormatting>
  <conditionalFormatting sqref="J1959">
    <cfRule type="containsText" dxfId="139" priority="189" operator="containsText" text="DISABLED">
      <formula>NOT(ISERROR(SEARCH("DISABLED",J1959)))</formula>
    </cfRule>
    <cfRule type="containsText" dxfId="138" priority="190" operator="containsText" text="ENABLED">
      <formula>NOT(ISERROR(SEARCH("ENABLED",J1959)))</formula>
    </cfRule>
  </conditionalFormatting>
  <conditionalFormatting sqref="J1961">
    <cfRule type="containsText" dxfId="137" priority="183" operator="containsText" text="DISABLED">
      <formula>NOT(ISERROR(SEARCH("DISABLED",J1961)))</formula>
    </cfRule>
    <cfRule type="containsText" dxfId="136" priority="184" operator="containsText" text="ENABLED">
      <formula>NOT(ISERROR(SEARCH("ENABLED",J1961)))</formula>
    </cfRule>
  </conditionalFormatting>
  <conditionalFormatting sqref="J1962:J1964">
    <cfRule type="containsText" dxfId="135" priority="181" operator="containsText" text="DISABLED">
      <formula>NOT(ISERROR(SEARCH("DISABLED",J1962)))</formula>
    </cfRule>
    <cfRule type="containsText" dxfId="134" priority="182" operator="containsText" text="ENABLED">
      <formula>NOT(ISERROR(SEARCH("ENABLED",J1962)))</formula>
    </cfRule>
  </conditionalFormatting>
  <conditionalFormatting sqref="J1965">
    <cfRule type="containsText" dxfId="133" priority="179" operator="containsText" text="DISABLED">
      <formula>NOT(ISERROR(SEARCH("DISABLED",J1965)))</formula>
    </cfRule>
    <cfRule type="containsText" dxfId="132" priority="180" operator="containsText" text="ENABLED">
      <formula>NOT(ISERROR(SEARCH("ENABLED",J1965)))</formula>
    </cfRule>
  </conditionalFormatting>
  <conditionalFormatting sqref="J1966">
    <cfRule type="containsText" dxfId="131" priority="177" operator="containsText" text="DISABLED">
      <formula>NOT(ISERROR(SEARCH("DISABLED",J1966)))</formula>
    </cfRule>
    <cfRule type="containsText" dxfId="130" priority="178" operator="containsText" text="ENABLED">
      <formula>NOT(ISERROR(SEARCH("ENABLED",J1966)))</formula>
    </cfRule>
  </conditionalFormatting>
  <conditionalFormatting sqref="J1967">
    <cfRule type="containsText" dxfId="129" priority="175" operator="containsText" text="DISABLED">
      <formula>NOT(ISERROR(SEARCH("DISABLED",J1967)))</formula>
    </cfRule>
    <cfRule type="containsText" dxfId="128" priority="176" operator="containsText" text="ENABLED">
      <formula>NOT(ISERROR(SEARCH("ENABLED",J1967)))</formula>
    </cfRule>
  </conditionalFormatting>
  <conditionalFormatting sqref="J1968">
    <cfRule type="containsText" dxfId="127" priority="173" operator="containsText" text="DISABLED">
      <formula>NOT(ISERROR(SEARCH("DISABLED",J1968)))</formula>
    </cfRule>
    <cfRule type="containsText" dxfId="126" priority="174" operator="containsText" text="ENABLED">
      <formula>NOT(ISERROR(SEARCH("ENABLED",J1968)))</formula>
    </cfRule>
  </conditionalFormatting>
  <conditionalFormatting sqref="J1969">
    <cfRule type="containsText" dxfId="125" priority="171" operator="containsText" text="DISABLED">
      <formula>NOT(ISERROR(SEARCH("DISABLED",J1969)))</formula>
    </cfRule>
    <cfRule type="containsText" dxfId="124" priority="172" operator="containsText" text="ENABLED">
      <formula>NOT(ISERROR(SEARCH("ENABLED",J1969)))</formula>
    </cfRule>
  </conditionalFormatting>
  <conditionalFormatting sqref="J772:J773">
    <cfRule type="containsText" dxfId="123" priority="167" operator="containsText" text="DISABLED">
      <formula>NOT(ISERROR(SEARCH("DISABLED",J772)))</formula>
    </cfRule>
    <cfRule type="containsText" dxfId="122" priority="168" operator="containsText" text="ENABLED">
      <formula>NOT(ISERROR(SEARCH("ENABLED",J772)))</formula>
    </cfRule>
  </conditionalFormatting>
  <conditionalFormatting sqref="J1970">
    <cfRule type="containsText" dxfId="121" priority="163" operator="containsText" text="DISABLED">
      <formula>NOT(ISERROR(SEARCH("DISABLED",J1970)))</formula>
    </cfRule>
    <cfRule type="containsText" dxfId="120" priority="164" operator="containsText" text="ENABLED">
      <formula>NOT(ISERROR(SEARCH("ENABLED",J1970)))</formula>
    </cfRule>
  </conditionalFormatting>
  <conditionalFormatting sqref="L1971:N1971 J1971:J1972">
    <cfRule type="containsText" dxfId="119" priority="159" operator="containsText" text="DISABLED">
      <formula>NOT(ISERROR(SEARCH("DISABLED",J1971)))</formula>
    </cfRule>
    <cfRule type="containsText" dxfId="118" priority="160" operator="containsText" text="ENABLED">
      <formula>NOT(ISERROR(SEARCH("ENABLED",J1971)))</formula>
    </cfRule>
  </conditionalFormatting>
  <conditionalFormatting sqref="J1540">
    <cfRule type="containsText" dxfId="117" priority="157" operator="containsText" text="DISABLED">
      <formula>NOT(ISERROR(SEARCH("DISABLED",J1540)))</formula>
    </cfRule>
    <cfRule type="containsText" dxfId="116" priority="158" operator="containsText" text="ENABLED">
      <formula>NOT(ISERROR(SEARCH("ENABLED",J1540)))</formula>
    </cfRule>
  </conditionalFormatting>
  <conditionalFormatting sqref="J1974:J1975">
    <cfRule type="containsText" dxfId="115" priority="155" operator="containsText" text="DISABLED">
      <formula>NOT(ISERROR(SEARCH("DISABLED",J1974)))</formula>
    </cfRule>
    <cfRule type="containsText" dxfId="114" priority="156" operator="containsText" text="ENABLED">
      <formula>NOT(ISERROR(SEARCH("ENABLED",J1974)))</formula>
    </cfRule>
  </conditionalFormatting>
  <conditionalFormatting sqref="J79">
    <cfRule type="containsText" dxfId="113" priority="153" operator="containsText" text="DISABLED">
      <formula>NOT(ISERROR(SEARCH("DISABLED",J79)))</formula>
    </cfRule>
    <cfRule type="containsText" dxfId="112" priority="154" operator="containsText" text="ENABLED">
      <formula>NOT(ISERROR(SEARCH("ENABLED",J79)))</formula>
    </cfRule>
  </conditionalFormatting>
  <conditionalFormatting sqref="J101">
    <cfRule type="containsText" dxfId="111" priority="149" operator="containsText" text="DISABLED">
      <formula>NOT(ISERROR(SEARCH("DISABLED",J101)))</formula>
    </cfRule>
    <cfRule type="containsText" dxfId="110" priority="150" operator="containsText" text="ENABLED">
      <formula>NOT(ISERROR(SEARCH("ENABLED",J101)))</formula>
    </cfRule>
  </conditionalFormatting>
  <conditionalFormatting sqref="J124">
    <cfRule type="containsText" dxfId="109" priority="145" operator="containsText" text="DISABLED">
      <formula>NOT(ISERROR(SEARCH("DISABLED",J124)))</formula>
    </cfRule>
    <cfRule type="containsText" dxfId="108" priority="146" operator="containsText" text="ENABLED">
      <formula>NOT(ISERROR(SEARCH("ENABLED",J124)))</formula>
    </cfRule>
  </conditionalFormatting>
  <conditionalFormatting sqref="J149">
    <cfRule type="containsText" dxfId="107" priority="141" operator="containsText" text="DISABLED">
      <formula>NOT(ISERROR(SEARCH("DISABLED",J149)))</formula>
    </cfRule>
    <cfRule type="containsText" dxfId="106" priority="142" operator="containsText" text="ENABLED">
      <formula>NOT(ISERROR(SEARCH("ENABLED",J149)))</formula>
    </cfRule>
  </conditionalFormatting>
  <conditionalFormatting sqref="J254">
    <cfRule type="containsText" dxfId="105" priority="139" operator="containsText" text="DISABLED">
      <formula>NOT(ISERROR(SEARCH("DISABLED",J254)))</formula>
    </cfRule>
    <cfRule type="containsText" dxfId="104" priority="140" operator="containsText" text="ENABLED">
      <formula>NOT(ISERROR(SEARCH("ENABLED",J254)))</formula>
    </cfRule>
  </conditionalFormatting>
  <conditionalFormatting sqref="J376">
    <cfRule type="containsText" dxfId="103" priority="133" operator="containsText" text="DISABLED">
      <formula>NOT(ISERROR(SEARCH("DISABLED",J376)))</formula>
    </cfRule>
    <cfRule type="containsText" dxfId="102" priority="134" operator="containsText" text="ENABLED">
      <formula>NOT(ISERROR(SEARCH("ENABLED",J376)))</formula>
    </cfRule>
  </conditionalFormatting>
  <conditionalFormatting sqref="J377">
    <cfRule type="containsText" dxfId="101" priority="131" operator="containsText" text="DISABLED">
      <formula>NOT(ISERROR(SEARCH("DISABLED",J377)))</formula>
    </cfRule>
    <cfRule type="containsText" dxfId="100" priority="132" operator="containsText" text="ENABLED">
      <formula>NOT(ISERROR(SEARCH("ENABLED",J377)))</formula>
    </cfRule>
  </conditionalFormatting>
  <conditionalFormatting sqref="J1981">
    <cfRule type="containsText" dxfId="99" priority="129" operator="containsText" text="DISABLED">
      <formula>NOT(ISERROR(SEARCH("DISABLED",J1981)))</formula>
    </cfRule>
    <cfRule type="containsText" dxfId="98" priority="130" operator="containsText" text="ENABLED">
      <formula>NOT(ISERROR(SEARCH("ENABLED",J1981)))</formula>
    </cfRule>
  </conditionalFormatting>
  <conditionalFormatting sqref="J467">
    <cfRule type="containsText" dxfId="97" priority="127" operator="containsText" text="DISABLED">
      <formula>NOT(ISERROR(SEARCH("DISABLED",J467)))</formula>
    </cfRule>
    <cfRule type="containsText" dxfId="96" priority="128" operator="containsText" text="ENABLED">
      <formula>NOT(ISERROR(SEARCH("ENABLED",J467)))</formula>
    </cfRule>
  </conditionalFormatting>
  <conditionalFormatting sqref="J474">
    <cfRule type="containsText" dxfId="95" priority="125" operator="containsText" text="DISABLED">
      <formula>NOT(ISERROR(SEARCH("DISABLED",J474)))</formula>
    </cfRule>
    <cfRule type="containsText" dxfId="94" priority="126" operator="containsText" text="ENABLED">
      <formula>NOT(ISERROR(SEARCH("ENABLED",J474)))</formula>
    </cfRule>
  </conditionalFormatting>
  <conditionalFormatting sqref="J1982:J1983">
    <cfRule type="containsText" dxfId="93" priority="123" operator="containsText" text="DISABLED">
      <formula>NOT(ISERROR(SEARCH("DISABLED",J1982)))</formula>
    </cfRule>
    <cfRule type="containsText" dxfId="92" priority="124" operator="containsText" text="ENABLED">
      <formula>NOT(ISERROR(SEARCH("ENABLED",J1982)))</formula>
    </cfRule>
  </conditionalFormatting>
  <conditionalFormatting sqref="J503:J504">
    <cfRule type="containsText" dxfId="91" priority="121" operator="containsText" text="DISABLED">
      <formula>NOT(ISERROR(SEARCH("DISABLED",J503)))</formula>
    </cfRule>
    <cfRule type="containsText" dxfId="90" priority="122" operator="containsText" text="ENABLED">
      <formula>NOT(ISERROR(SEARCH("ENABLED",J503)))</formula>
    </cfRule>
  </conditionalFormatting>
  <conditionalFormatting sqref="J507">
    <cfRule type="containsText" dxfId="89" priority="117" operator="containsText" text="DISABLED">
      <formula>NOT(ISERROR(SEARCH("DISABLED",J507)))</formula>
    </cfRule>
    <cfRule type="containsText" dxfId="88" priority="118" operator="containsText" text="ENABLED">
      <formula>NOT(ISERROR(SEARCH("ENABLED",J507)))</formula>
    </cfRule>
  </conditionalFormatting>
  <conditionalFormatting sqref="J1985">
    <cfRule type="containsText" dxfId="87" priority="115" operator="containsText" text="DISABLED">
      <formula>NOT(ISERROR(SEARCH("DISABLED",J1985)))</formula>
    </cfRule>
    <cfRule type="containsText" dxfId="86" priority="116" operator="containsText" text="ENABLED">
      <formula>NOT(ISERROR(SEARCH("ENABLED",J1985)))</formula>
    </cfRule>
  </conditionalFormatting>
  <conditionalFormatting sqref="J510">
    <cfRule type="containsText" dxfId="85" priority="113" operator="containsText" text="DISABLED">
      <formula>NOT(ISERROR(SEARCH("DISABLED",J510)))</formula>
    </cfRule>
    <cfRule type="containsText" dxfId="84" priority="114" operator="containsText" text="ENABLED">
      <formula>NOT(ISERROR(SEARCH("ENABLED",J510)))</formula>
    </cfRule>
  </conditionalFormatting>
  <conditionalFormatting sqref="J550">
    <cfRule type="containsText" dxfId="83" priority="109" operator="containsText" text="DISABLED">
      <formula>NOT(ISERROR(SEARCH("DISABLED",J550)))</formula>
    </cfRule>
    <cfRule type="containsText" dxfId="82" priority="110" operator="containsText" text="ENABLED">
      <formula>NOT(ISERROR(SEARCH("ENABLED",J550)))</formula>
    </cfRule>
  </conditionalFormatting>
  <conditionalFormatting sqref="J586:J587">
    <cfRule type="containsText" dxfId="81" priority="107" operator="containsText" text="DISABLED">
      <formula>NOT(ISERROR(SEARCH("DISABLED",J586)))</formula>
    </cfRule>
    <cfRule type="containsText" dxfId="80" priority="108" operator="containsText" text="ENABLED">
      <formula>NOT(ISERROR(SEARCH("ENABLED",J586)))</formula>
    </cfRule>
  </conditionalFormatting>
  <conditionalFormatting sqref="J879">
    <cfRule type="containsText" dxfId="79" priority="103" operator="containsText" text="DISABLED">
      <formula>NOT(ISERROR(SEARCH("DISABLED",J879)))</formula>
    </cfRule>
    <cfRule type="containsText" dxfId="78" priority="104" operator="containsText" text="ENABLED">
      <formula>NOT(ISERROR(SEARCH("ENABLED",J879)))</formula>
    </cfRule>
  </conditionalFormatting>
  <conditionalFormatting sqref="J1973">
    <cfRule type="containsText" dxfId="77" priority="101" operator="containsText" text="DISABLED">
      <formula>NOT(ISERROR(SEARCH("DISABLED",J1973)))</formula>
    </cfRule>
    <cfRule type="containsText" dxfId="76" priority="102" operator="containsText" text="ENABLED">
      <formula>NOT(ISERROR(SEARCH("ENABLED",J1973)))</formula>
    </cfRule>
  </conditionalFormatting>
  <conditionalFormatting sqref="J1976">
    <cfRule type="containsText" dxfId="75" priority="99" operator="containsText" text="DISABLED">
      <formula>NOT(ISERROR(SEARCH("DISABLED",J1976)))</formula>
    </cfRule>
    <cfRule type="containsText" dxfId="74" priority="100" operator="containsText" text="ENABLED">
      <formula>NOT(ISERROR(SEARCH("ENABLED",J1976)))</formula>
    </cfRule>
  </conditionalFormatting>
  <conditionalFormatting sqref="J1977">
    <cfRule type="containsText" dxfId="73" priority="93" operator="containsText" text="DISABLED">
      <formula>NOT(ISERROR(SEARCH("DISABLED",J1977)))</formula>
    </cfRule>
    <cfRule type="containsText" dxfId="72" priority="94" operator="containsText" text="ENABLED">
      <formula>NOT(ISERROR(SEARCH("ENABLED",J1977)))</formula>
    </cfRule>
  </conditionalFormatting>
  <conditionalFormatting sqref="J1978:J1979">
    <cfRule type="containsText" dxfId="71" priority="89" operator="containsText" text="DISABLED">
      <formula>NOT(ISERROR(SEARCH("DISABLED",J1978)))</formula>
    </cfRule>
    <cfRule type="containsText" dxfId="70" priority="90" operator="containsText" text="ENABLED">
      <formula>NOT(ISERROR(SEARCH("ENABLED",J1978)))</formula>
    </cfRule>
  </conditionalFormatting>
  <conditionalFormatting sqref="J1980">
    <cfRule type="containsText" dxfId="69" priority="87" operator="containsText" text="DISABLED">
      <formula>NOT(ISERROR(SEARCH("DISABLED",J1980)))</formula>
    </cfRule>
    <cfRule type="containsText" dxfId="68" priority="88" operator="containsText" text="ENABLED">
      <formula>NOT(ISERROR(SEARCH("ENABLED",J1980)))</formula>
    </cfRule>
  </conditionalFormatting>
  <conditionalFormatting sqref="J1984">
    <cfRule type="containsText" dxfId="67" priority="85" operator="containsText" text="DISABLED">
      <formula>NOT(ISERROR(SEARCH("DISABLED",J1984)))</formula>
    </cfRule>
    <cfRule type="containsText" dxfId="66" priority="86" operator="containsText" text="ENABLED">
      <formula>NOT(ISERROR(SEARCH("ENABLED",J1984)))</formula>
    </cfRule>
  </conditionalFormatting>
  <conditionalFormatting sqref="J714:J716">
    <cfRule type="containsText" dxfId="65" priority="83" operator="containsText" text="DISABLED">
      <formula>NOT(ISERROR(SEARCH("DISABLED",J714)))</formula>
    </cfRule>
    <cfRule type="containsText" dxfId="64" priority="84" operator="containsText" text="ENABLED">
      <formula>NOT(ISERROR(SEARCH("ENABLED",J714)))</formula>
    </cfRule>
  </conditionalFormatting>
  <conditionalFormatting sqref="J1986">
    <cfRule type="containsText" dxfId="63" priority="81" operator="containsText" text="DISABLED">
      <formula>NOT(ISERROR(SEARCH("DISABLED",J1986)))</formula>
    </cfRule>
    <cfRule type="containsText" dxfId="62" priority="82" operator="containsText" text="ENABLED">
      <formula>NOT(ISERROR(SEARCH("ENABLED",J1986)))</formula>
    </cfRule>
  </conditionalFormatting>
  <conditionalFormatting sqref="J1987:J1988">
    <cfRule type="containsText" dxfId="61" priority="77" operator="containsText" text="DISABLED">
      <formula>NOT(ISERROR(SEARCH("DISABLED",J1987)))</formula>
    </cfRule>
    <cfRule type="containsText" dxfId="60" priority="78" operator="containsText" text="ENABLED">
      <formula>NOT(ISERROR(SEARCH("ENABLED",J1987)))</formula>
    </cfRule>
  </conditionalFormatting>
  <conditionalFormatting sqref="J1780">
    <cfRule type="containsText" dxfId="59" priority="75" operator="containsText" text="DISABLED">
      <formula>NOT(ISERROR(SEARCH("DISABLED",J1780)))</formula>
    </cfRule>
    <cfRule type="containsText" dxfId="58" priority="76" operator="containsText" text="ENABLED">
      <formula>NOT(ISERROR(SEARCH("ENABLED",J1780)))</formula>
    </cfRule>
  </conditionalFormatting>
  <conditionalFormatting sqref="J1989">
    <cfRule type="containsText" dxfId="57" priority="73" operator="containsText" text="DISABLED">
      <formula>NOT(ISERROR(SEARCH("DISABLED",J1989)))</formula>
    </cfRule>
    <cfRule type="containsText" dxfId="56" priority="74" operator="containsText" text="ENABLED">
      <formula>NOT(ISERROR(SEARCH("ENABLED",J1989)))</formula>
    </cfRule>
  </conditionalFormatting>
  <conditionalFormatting sqref="J1990">
    <cfRule type="containsText" dxfId="55" priority="69" operator="containsText" text="DISABLED">
      <formula>NOT(ISERROR(SEARCH("DISABLED",J1990)))</formula>
    </cfRule>
    <cfRule type="containsText" dxfId="54" priority="70" operator="containsText" text="ENABLED">
      <formula>NOT(ISERROR(SEARCH("ENABLED",J1990)))</formula>
    </cfRule>
  </conditionalFormatting>
  <conditionalFormatting sqref="J1991">
    <cfRule type="containsText" dxfId="53" priority="65" operator="containsText" text="DISABLED">
      <formula>NOT(ISERROR(SEARCH("DISABLED",J1991)))</formula>
    </cfRule>
    <cfRule type="containsText" dxfId="52" priority="66" operator="containsText" text="ENABLED">
      <formula>NOT(ISERROR(SEARCH("ENABLED",J1991)))</formula>
    </cfRule>
  </conditionalFormatting>
  <conditionalFormatting sqref="J1992">
    <cfRule type="containsText" dxfId="51" priority="63" operator="containsText" text="DISABLED">
      <formula>NOT(ISERROR(SEARCH("DISABLED",J1992)))</formula>
    </cfRule>
    <cfRule type="containsText" dxfId="50" priority="64" operator="containsText" text="ENABLED">
      <formula>NOT(ISERROR(SEARCH("ENABLED",J1992)))</formula>
    </cfRule>
  </conditionalFormatting>
  <conditionalFormatting sqref="J99:J100">
    <cfRule type="containsText" dxfId="49" priority="57" operator="containsText" text="DISABLED">
      <formula>NOT(ISERROR(SEARCH("DISABLED",J99)))</formula>
    </cfRule>
    <cfRule type="containsText" dxfId="48" priority="58" operator="containsText" text="ENABLED">
      <formula>NOT(ISERROR(SEARCH("ENABLED",J99)))</formula>
    </cfRule>
  </conditionalFormatting>
  <conditionalFormatting sqref="J122:J123">
    <cfRule type="containsText" dxfId="47" priority="55" operator="containsText" text="DISABLED">
      <formula>NOT(ISERROR(SEARCH("DISABLED",J122)))</formula>
    </cfRule>
    <cfRule type="containsText" dxfId="46" priority="56" operator="containsText" text="ENABLED">
      <formula>NOT(ISERROR(SEARCH("ENABLED",J122)))</formula>
    </cfRule>
  </conditionalFormatting>
  <conditionalFormatting sqref="J1960">
    <cfRule type="containsText" dxfId="45" priority="51" operator="containsText" text="DISABLED">
      <formula>NOT(ISERROR(SEARCH("DISABLED",J1960)))</formula>
    </cfRule>
    <cfRule type="containsText" dxfId="44" priority="52" operator="containsText" text="ENABLED">
      <formula>NOT(ISERROR(SEARCH("ENABLED",J1960)))</formula>
    </cfRule>
  </conditionalFormatting>
  <conditionalFormatting sqref="J112">
    <cfRule type="containsText" dxfId="43" priority="49" operator="containsText" text="DISABLED">
      <formula>NOT(ISERROR(SEARCH("DISABLED",J112)))</formula>
    </cfRule>
    <cfRule type="containsText" dxfId="42" priority="50" operator="containsText" text="ENABLED">
      <formula>NOT(ISERROR(SEARCH("ENABLED",J112)))</formula>
    </cfRule>
  </conditionalFormatting>
  <conditionalFormatting sqref="J175">
    <cfRule type="containsText" dxfId="41" priority="47" operator="containsText" text="DISABLED">
      <formula>NOT(ISERROR(SEARCH("DISABLED",J175)))</formula>
    </cfRule>
    <cfRule type="containsText" dxfId="40" priority="48" operator="containsText" text="ENABLED">
      <formula>NOT(ISERROR(SEARCH("ENABLED",J175)))</formula>
    </cfRule>
  </conditionalFormatting>
  <conditionalFormatting sqref="J484">
    <cfRule type="containsText" dxfId="39" priority="45" operator="containsText" text="DISABLED">
      <formula>NOT(ISERROR(SEARCH("DISABLED",J484)))</formula>
    </cfRule>
    <cfRule type="containsText" dxfId="38" priority="46" operator="containsText" text="ENABLED">
      <formula>NOT(ISERROR(SEARCH("ENABLED",J484)))</formula>
    </cfRule>
  </conditionalFormatting>
  <conditionalFormatting sqref="J577">
    <cfRule type="containsText" dxfId="37" priority="43" operator="containsText" text="DISABLED">
      <formula>NOT(ISERROR(SEARCH("DISABLED",J577)))</formula>
    </cfRule>
    <cfRule type="containsText" dxfId="36" priority="44" operator="containsText" text="ENABLED">
      <formula>NOT(ISERROR(SEARCH("ENABLED",J577)))</formula>
    </cfRule>
  </conditionalFormatting>
  <conditionalFormatting sqref="J338:J339">
    <cfRule type="containsText" dxfId="35" priority="35" operator="containsText" text="DISABLED">
      <formula>NOT(ISERROR(SEARCH("DISABLED",J338)))</formula>
    </cfRule>
    <cfRule type="containsText" dxfId="34" priority="36" operator="containsText" text="ENABLED">
      <formula>NOT(ISERROR(SEARCH("ENABLED",J338)))</formula>
    </cfRule>
  </conditionalFormatting>
  <conditionalFormatting sqref="J399">
    <cfRule type="containsText" dxfId="33" priority="33" operator="containsText" text="DISABLED">
      <formula>NOT(ISERROR(SEARCH("DISABLED",J399)))</formula>
    </cfRule>
    <cfRule type="containsText" dxfId="32" priority="34" operator="containsText" text="ENABLED">
      <formula>NOT(ISERROR(SEARCH("ENABLED",J399)))</formula>
    </cfRule>
  </conditionalFormatting>
  <conditionalFormatting sqref="J1684:J1687">
    <cfRule type="containsText" dxfId="31" priority="31" operator="containsText" text="DISABLED">
      <formula>NOT(ISERROR(SEARCH("DISABLED",J1684)))</formula>
    </cfRule>
    <cfRule type="containsText" dxfId="30" priority="32" operator="containsText" text="ENABLED">
      <formula>NOT(ISERROR(SEARCH("ENABLED",J1684)))</formula>
    </cfRule>
  </conditionalFormatting>
  <conditionalFormatting sqref="J1993">
    <cfRule type="containsText" dxfId="29" priority="29" operator="containsText" text="DISABLED">
      <formula>NOT(ISERROR(SEARCH("DISABLED",J1993)))</formula>
    </cfRule>
    <cfRule type="containsText" dxfId="28" priority="30" operator="containsText" text="ENABLED">
      <formula>NOT(ISERROR(SEARCH("ENABLED",J1993)))</formula>
    </cfRule>
  </conditionalFormatting>
  <conditionalFormatting sqref="J1994">
    <cfRule type="containsText" dxfId="27" priority="27" operator="containsText" text="DISABLED">
      <formula>NOT(ISERROR(SEARCH("DISABLED",J1994)))</formula>
    </cfRule>
    <cfRule type="containsText" dxfId="26" priority="28" operator="containsText" text="ENABLED">
      <formula>NOT(ISERROR(SEARCH("ENABLED",J1994)))</formula>
    </cfRule>
  </conditionalFormatting>
  <conditionalFormatting sqref="J1995 J1997 J1999 J2001 J2003 J2005 J2007 J2009 J2011:J2012">
    <cfRule type="containsText" dxfId="25" priority="25" operator="containsText" text="DISABLED">
      <formula>NOT(ISERROR(SEARCH("DISABLED",J1995)))</formula>
    </cfRule>
    <cfRule type="containsText" dxfId="24" priority="26" operator="containsText" text="ENABLED">
      <formula>NOT(ISERROR(SEARCH("ENABLED",J1995)))</formula>
    </cfRule>
  </conditionalFormatting>
  <conditionalFormatting sqref="J1996 J1998 J2000 J2002 J2004 J2006 J2008 J2010">
    <cfRule type="containsText" dxfId="23" priority="23" operator="containsText" text="DISABLED">
      <formula>NOT(ISERROR(SEARCH("DISABLED",J1996)))</formula>
    </cfRule>
    <cfRule type="containsText" dxfId="22" priority="24" operator="containsText" text="ENABLED">
      <formula>NOT(ISERROR(SEARCH("ENABLED",J1996)))</formula>
    </cfRule>
  </conditionalFormatting>
  <conditionalFormatting sqref="J2013:J2014">
    <cfRule type="containsText" dxfId="21" priority="21" operator="containsText" text="DISABLED">
      <formula>NOT(ISERROR(SEARCH("DISABLED",J2013)))</formula>
    </cfRule>
    <cfRule type="containsText" dxfId="20" priority="22" operator="containsText" text="ENABLED">
      <formula>NOT(ISERROR(SEARCH("ENABLED",J2013)))</formula>
    </cfRule>
  </conditionalFormatting>
  <conditionalFormatting sqref="J711">
    <cfRule type="containsText" dxfId="19" priority="19" operator="containsText" text="DISABLED">
      <formula>NOT(ISERROR(SEARCH("DISABLED",J711)))</formula>
    </cfRule>
    <cfRule type="containsText" dxfId="18" priority="20" operator="containsText" text="ENABLED">
      <formula>NOT(ISERROR(SEARCH("ENABLED",J711)))</formula>
    </cfRule>
  </conditionalFormatting>
  <conditionalFormatting sqref="J712">
    <cfRule type="containsText" dxfId="17" priority="17" operator="containsText" text="DISABLED">
      <formula>NOT(ISERROR(SEARCH("DISABLED",J712)))</formula>
    </cfRule>
    <cfRule type="containsText" dxfId="16" priority="18" operator="containsText" text="ENABLED">
      <formula>NOT(ISERROR(SEARCH("ENABLED",J712)))</formula>
    </cfRule>
  </conditionalFormatting>
  <conditionalFormatting sqref="J1942">
    <cfRule type="containsText" dxfId="15" priority="15" operator="containsText" text="DISABLED">
      <formula>NOT(ISERROR(SEARCH("DISABLED",J1942)))</formula>
    </cfRule>
    <cfRule type="containsText" dxfId="14" priority="16" operator="containsText" text="ENABLED">
      <formula>NOT(ISERROR(SEARCH("ENABLED",J1942)))</formula>
    </cfRule>
  </conditionalFormatting>
  <conditionalFormatting sqref="J2015">
    <cfRule type="containsText" dxfId="13" priority="13" operator="containsText" text="DISABLED">
      <formula>NOT(ISERROR(SEARCH("DISABLED",J2015)))</formula>
    </cfRule>
    <cfRule type="containsText" dxfId="12" priority="14" operator="containsText" text="ENABLED">
      <formula>NOT(ISERROR(SEARCH("ENABLED",J2015)))</formula>
    </cfRule>
  </conditionalFormatting>
  <conditionalFormatting sqref="X1:X2024 X2029:X1048576">
    <cfRule type="notContainsBlanks" dxfId="11" priority="12">
      <formula>LEN(TRIM(X1))&gt;0</formula>
    </cfRule>
  </conditionalFormatting>
  <conditionalFormatting sqref="J2016:J2024">
    <cfRule type="containsText" dxfId="10" priority="10" operator="containsText" text="DISABLED">
      <formula>NOT(ISERROR(SEARCH("DISABLED",J2016)))</formula>
    </cfRule>
    <cfRule type="containsText" dxfId="9" priority="11" operator="containsText" text="ENABLED">
      <formula>NOT(ISERROR(SEARCH("ENABLED",J2016)))</formula>
    </cfRule>
  </conditionalFormatting>
  <conditionalFormatting sqref="X2025:X2028">
    <cfRule type="notContainsBlanks" dxfId="8" priority="7">
      <formula>LEN(TRIM(X2025))&gt;0</formula>
    </cfRule>
  </conditionalFormatting>
  <conditionalFormatting sqref="J2025:J2026">
    <cfRule type="containsText" dxfId="7" priority="3" operator="containsText" text="DISABLED">
      <formula>NOT(ISERROR(SEARCH("DISABLED",J2025)))</formula>
    </cfRule>
    <cfRule type="containsText" dxfId="6" priority="4" operator="containsText" text="ENABLED">
      <formula>NOT(ISERROR(SEARCH("ENABLED",J2025)))</formula>
    </cfRule>
  </conditionalFormatting>
  <conditionalFormatting sqref="J2027:J2028">
    <cfRule type="containsText" dxfId="5" priority="1" operator="containsText" text="DISABLED">
      <formula>NOT(ISERROR(SEARCH("DISABLED",J2027)))</formula>
    </cfRule>
    <cfRule type="containsText" dxfId="4" priority="2" operator="containsText" text="ENABLED">
      <formula>NOT(ISERROR(SEARCH("ENABLED",J2027)))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topLeftCell="A292" workbookViewId="0">
      <selection activeCell="D316" sqref="D316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2</v>
      </c>
      <c r="H1">
        <f>COUNTIF(H2:H2:H500,"=FALSE")</f>
        <v>2</v>
      </c>
    </row>
    <row r="2" spans="1:23">
      <c r="A2" t="s">
        <v>4640</v>
      </c>
      <c r="B2" t="s">
        <v>4640</v>
      </c>
      <c r="I2" s="141" t="s">
        <v>4646</v>
      </c>
      <c r="J2" s="142" t="s">
        <v>4644</v>
      </c>
      <c r="K2" s="143" t="s">
        <v>4647</v>
      </c>
      <c r="N2" s="136" t="s">
        <v>4645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"41"</v>
      </c>
      <c r="E17" s="136" t="str">
        <f>CHAR(34)&amp;VLOOKUP(C17,SOURCE!S$4:Y$9999,6,0)&amp;CHAR(34)</f>
        <v>"BC?"</v>
      </c>
      <c r="F17" s="131" t="str">
        <f t="shared" si="0"/>
        <v xml:space="preserve">                      if (strcompare(commandnumber,"BC?" )) {strcpy(commandnumber, "41");} else</v>
      </c>
      <c r="H17" t="b">
        <f>ISNA(VLOOKUP(J17,J18:J$500,1,0))</f>
        <v>1</v>
      </c>
      <c r="I17" s="137">
        <f>VLOOKUP(C17,SOURCE!S$4:Y$9999,7,0)</f>
        <v>41</v>
      </c>
      <c r="J17" s="138" t="str">
        <f>VLOOKUP(C17,SOURCE!S$4:Y$9999,6,0)</f>
        <v>BC?</v>
      </c>
      <c r="K17" s="139" t="str">
        <f t="shared" si="1"/>
        <v>BC?</v>
      </c>
      <c r="N17" s="136" t="str">
        <f>VLOOKUP(I17,SOURCE!B:M,5,0)</f>
        <v>"BC?"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"53"</v>
      </c>
      <c r="E18" s="136" t="str">
        <f>CHAR(34)&amp;VLOOKUP(C18,SOURCE!S$4:Y$9999,6,0)&amp;CHAR(34)</f>
        <v>"BS?"</v>
      </c>
      <c r="F18" s="131" t="str">
        <f t="shared" si="0"/>
        <v xml:space="preserve">                      if (strcompare(commandnumber,"BS?" )) {strcpy(commandnumber, "53");} else</v>
      </c>
      <c r="H18" t="b">
        <f>ISNA(VLOOKUP(J18,J19:J$500,1,0))</f>
        <v>1</v>
      </c>
      <c r="I18" s="137">
        <f>VLOOKUP(C18,SOURCE!S$4:Y$9999,7,0)</f>
        <v>53</v>
      </c>
      <c r="J18" s="138" t="str">
        <f>VLOOKUP(C18,SOURCE!S$4:Y$9999,6,0)</f>
        <v>BS?</v>
      </c>
      <c r="K18" s="139" t="str">
        <f t="shared" si="1"/>
        <v>BS?</v>
      </c>
      <c r="N18" s="136" t="str">
        <f>VLOOKUP(I18,SOURCE!B:M,5,0)</f>
        <v>"BS?"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"56"</v>
      </c>
      <c r="E19" s="136" t="str">
        <f>CHAR(34)&amp;VLOOKUP(C19,SOURCE!S$4:Y$9999,6,0)&amp;CHAR(34)</f>
        <v>"c"</v>
      </c>
      <c r="F19" s="131" t="str">
        <f t="shared" si="0"/>
        <v xml:space="preserve">                      if (strcompare(commandnumber,"c" )) {strcpy(commandnumber, "56");} else</v>
      </c>
      <c r="H19" t="b">
        <f>ISNA(VLOOKUP(J19,J20:J$500,1,0))</f>
        <v>1</v>
      </c>
      <c r="I19" s="137">
        <f>VLOOKUP(C19,SOURCE!S$4:Y$9999,7,0)</f>
        <v>56</v>
      </c>
      <c r="J19" s="138" t="str">
        <f>VLOOKUP(C19,SOURCE!S$4:Y$9999,6,0)</f>
        <v>c</v>
      </c>
      <c r="K19" s="139" t="str">
        <f t="shared" si="1"/>
        <v>c</v>
      </c>
      <c r="N19" s="136" t="str">
        <f>VLOOKUP(I19,SOURCE!B:M,5,0)</f>
        <v>"c"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"67"</v>
      </c>
      <c r="E20" s="136" t="str">
        <f>CHAR(34)&amp;VLOOKUP(C20,SOURCE!S$4:Y$9999,6,0)&amp;CHAR(34)</f>
        <v>"CB"</v>
      </c>
      <c r="F20" s="131" t="str">
        <f t="shared" si="0"/>
        <v xml:space="preserve">                      if (strcompare(commandnumber,"CB" )) {strcpy(commandnumber, "67");} else</v>
      </c>
      <c r="H20" t="b">
        <f>ISNA(VLOOKUP(J20,J21:J$500,1,0))</f>
        <v>1</v>
      </c>
      <c r="I20" s="137">
        <f>VLOOKUP(C20,SOURCE!S$4:Y$9999,7,0)</f>
        <v>67</v>
      </c>
      <c r="J20" s="138" t="str">
        <f>VLOOKUP(C20,SOURCE!S$4:Y$9999,6,0)</f>
        <v>CB</v>
      </c>
      <c r="K20" s="139" t="str">
        <f t="shared" si="1"/>
        <v>CB</v>
      </c>
      <c r="N20" s="136" t="str">
        <f>VLOOKUP(I20,SOURCE!B:M,5,0)</f>
        <v>"CB"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"68"</v>
      </c>
      <c r="E21" s="136" t="str">
        <f>CHAR(34)&amp;VLOOKUP(C21,SOURCE!S$4:Y$9999,6,0)&amp;CHAR(34)</f>
        <v>"CEIL"</v>
      </c>
      <c r="F21" s="131" t="str">
        <f t="shared" si="0"/>
        <v xml:space="preserve">                      if (strcompare(commandnumber,"CEIL" )) {strcpy(commandnumber, "68");} else</v>
      </c>
      <c r="H21" t="b">
        <f>ISNA(VLOOKUP(J21,J22:J$500,1,0))</f>
        <v>1</v>
      </c>
      <c r="I21" s="137">
        <f>VLOOKUP(C21,SOURCE!S$4:Y$9999,7,0)</f>
        <v>68</v>
      </c>
      <c r="J21" s="138" t="str">
        <f>VLOOKUP(C21,SOURCE!S$4:Y$9999,6,0)</f>
        <v>CEIL</v>
      </c>
      <c r="K21" s="139" t="str">
        <f t="shared" si="1"/>
        <v>CEIL</v>
      </c>
      <c r="N21" s="136" t="str">
        <f>VLOOKUP(I21,SOURCE!B:M,5,0)</f>
        <v>"CEIL"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"73"</v>
      </c>
      <c r="E22" s="136" t="str">
        <f>CHAR(34)&amp;VLOOKUP(C22,SOURCE!S$4:Y$9999,6,0)&amp;CHAR(34)</f>
        <v>"CLFALL"</v>
      </c>
      <c r="F22" s="131" t="str">
        <f t="shared" si="0"/>
        <v xml:space="preserve">                      if (strcompare(commandnumber,"CLFALL" )) {strcpy(commandnumber, "73");} else</v>
      </c>
      <c r="H22" t="b">
        <f>ISNA(VLOOKUP(J22,J23:J$500,1,0))</f>
        <v>1</v>
      </c>
      <c r="I22" s="137">
        <f>VLOOKUP(C22,SOURCE!S$4:Y$9999,7,0)</f>
        <v>73</v>
      </c>
      <c r="J22" s="138" t="str">
        <f>VLOOKUP(C22,SOURCE!S$4:Y$9999,6,0)</f>
        <v>CLFALL</v>
      </c>
      <c r="K22" s="139" t="str">
        <f t="shared" si="1"/>
        <v>CLFall</v>
      </c>
      <c r="N22" s="136" t="str">
        <f>VLOOKUP(I22,SOURCE!B:M,5,0)</f>
        <v>"CLFall"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"77"</v>
      </c>
      <c r="E23" s="136" t="str">
        <f>CHAR(34)&amp;VLOOKUP(C23,SOURCE!S$4:Y$9999,6,0)&amp;CHAR(34)</f>
        <v>"CLLCD"</v>
      </c>
      <c r="F23" s="131" t="str">
        <f t="shared" si="0"/>
        <v xml:space="preserve">                      if (strcompare(commandnumber,"CLLCD" )) {strcpy(commandnumber, "77");} else</v>
      </c>
      <c r="H23" t="b">
        <f>ISNA(VLOOKUP(J23,J24:J$500,1,0))</f>
        <v>1</v>
      </c>
      <c r="I23" s="137">
        <f>VLOOKUP(C23,SOURCE!S$4:Y$9999,7,0)</f>
        <v>77</v>
      </c>
      <c r="J23" s="138" t="str">
        <f>VLOOKUP(C23,SOURCE!S$4:Y$9999,6,0)</f>
        <v>CLLCD</v>
      </c>
      <c r="K23" s="139" t="str">
        <f t="shared" si="1"/>
        <v>CLLCD</v>
      </c>
      <c r="N23" s="136" t="str">
        <f>VLOOKUP(I23,SOURCE!B:M,5,0)</f>
        <v>"CLLCD"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"78"</v>
      </c>
      <c r="E24" s="136" t="str">
        <f>CHAR(34)&amp;VLOOKUP(C24,SOURCE!S$4:Y$9999,6,0)&amp;CHAR(34)</f>
        <v>"CLMENU"</v>
      </c>
      <c r="F24" s="131" t="str">
        <f t="shared" si="0"/>
        <v xml:space="preserve">                      if (strcompare(commandnumber,"CLMENU" )) {strcpy(commandnumber, "78");} else</v>
      </c>
      <c r="H24" t="b">
        <f>ISNA(VLOOKUP(J24,J25:J$500,1,0))</f>
        <v>1</v>
      </c>
      <c r="I24" s="137">
        <f>VLOOKUP(C24,SOURCE!S$4:Y$9999,7,0)</f>
        <v>78</v>
      </c>
      <c r="J24" s="138" t="str">
        <f>VLOOKUP(C24,SOURCE!S$4:Y$9999,6,0)</f>
        <v>CLMENU</v>
      </c>
      <c r="K24" s="139" t="str">
        <f t="shared" si="1"/>
        <v>CLMENU</v>
      </c>
      <c r="N24" s="136" t="str">
        <f>VLOOKUP(I24,SOURCE!B:M,5,0)</f>
        <v>"CLMENU"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"82"</v>
      </c>
      <c r="E25" s="136" t="str">
        <f>CHAR(34)&amp;VLOOKUP(C25,SOURCE!S$4:Y$9999,6,0)&amp;CHAR(34)</f>
        <v>"CLREGS"</v>
      </c>
      <c r="F25" s="131" t="str">
        <f t="shared" si="0"/>
        <v xml:space="preserve">                      if (strcompare(commandnumber,"CLREGS" )) {strcpy(commandnumber, "82");} else</v>
      </c>
      <c r="H25" t="b">
        <f>ISNA(VLOOKUP(J25,J26:J$500,1,0))</f>
        <v>1</v>
      </c>
      <c r="I25" s="137">
        <f>VLOOKUP(C25,SOURCE!S$4:Y$9999,7,0)</f>
        <v>82</v>
      </c>
      <c r="J25" s="138" t="str">
        <f>VLOOKUP(C25,SOURCE!S$4:Y$9999,6,0)</f>
        <v>CLREGS</v>
      </c>
      <c r="K25" s="139" t="str">
        <f t="shared" si="1"/>
        <v>CLREGS</v>
      </c>
      <c r="N25" s="136" t="str">
        <f>VLOOKUP(I25,SOURCE!B:M,5,0)</f>
        <v>"CLREGS"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"83"</v>
      </c>
      <c r="E26" s="136" t="str">
        <f>CHAR(34)&amp;VLOOKUP(C26,SOURCE!S$4:Y$9999,6,0)&amp;CHAR(34)</f>
        <v>"CLSTK"</v>
      </c>
      <c r="F26" s="131" t="str">
        <f t="shared" si="0"/>
        <v xml:space="preserve">                      if (strcompare(commandnumber,"CLSTK" )) {strcpy(commandnumber, "83");} else</v>
      </c>
      <c r="H26" t="b">
        <f>ISNA(VLOOKUP(J26,J27:J$500,1,0))</f>
        <v>1</v>
      </c>
      <c r="I26" s="137">
        <f>VLOOKUP(C26,SOURCE!S$4:Y$9999,7,0)</f>
        <v>83</v>
      </c>
      <c r="J26" s="138" t="str">
        <f>VLOOKUP(C26,SOURCE!S$4:Y$9999,6,0)</f>
        <v>CLSTK</v>
      </c>
      <c r="K26" s="139" t="str">
        <f t="shared" si="1"/>
        <v>CLSTK</v>
      </c>
      <c r="N26" s="136" t="str">
        <f>VLOOKUP(I26,SOURCE!B:M,5,0)</f>
        <v>"CLSTK"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"84"</v>
      </c>
      <c r="E27" s="136" t="str">
        <f>CHAR(34)&amp;VLOOKUP(C27,SOURCE!S$4:Y$9999,6,0)&amp;CHAR(34)</f>
        <v>"CLX"</v>
      </c>
      <c r="F27" s="131" t="str">
        <f t="shared" si="0"/>
        <v xml:space="preserve">                      if (strcompare(commandnumber,"CLX" )) {strcpy(commandnumber, "84");} else</v>
      </c>
      <c r="H27" t="b">
        <f>ISNA(VLOOKUP(J27,J28:J$500,1,0))</f>
        <v>1</v>
      </c>
      <c r="I27" s="137">
        <f>VLOOKUP(C27,SOURCE!S$4:Y$9999,7,0)</f>
        <v>84</v>
      </c>
      <c r="J27" s="138" t="str">
        <f>VLOOKUP(C27,SOURCE!S$4:Y$9999,6,0)</f>
        <v>CLX</v>
      </c>
      <c r="K27" s="139" t="str">
        <f t="shared" si="1"/>
        <v>CLX</v>
      </c>
      <c r="N27" s="136" t="str">
        <f>VLOOKUP(I27,SOURCE!B:M,5,0)</f>
        <v>"CLX"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"85"</v>
      </c>
      <c r="E28" s="136" t="str">
        <f>CHAR(34)&amp;VLOOKUP(C28,SOURCE!S$4:Y$9999,6,0)&amp;CHAR(34)</f>
        <v>"CLSUM"</v>
      </c>
      <c r="F28" s="131" t="str">
        <f t="shared" si="0"/>
        <v xml:space="preserve">                      if (strcompare(commandnumber,"CLSUM" )) {strcpy(commandnumber, "85");} else</v>
      </c>
      <c r="H28" t="b">
        <f>ISNA(VLOOKUP(J28,J29:J$500,1,0))</f>
        <v>1</v>
      </c>
      <c r="I28" s="137">
        <f>VLOOKUP(C28,SOURCE!S$4:Y$9999,7,0)</f>
        <v>85</v>
      </c>
      <c r="J28" s="138" t="str">
        <f>VLOOKUP(C28,SOURCE!S$4:Y$9999,6,0)</f>
        <v>CLSUM</v>
      </c>
      <c r="K28" s="139" t="str">
        <f t="shared" si="1"/>
        <v>CLSUM</v>
      </c>
      <c r="N28" s="136" t="str">
        <f>VLOOKUP(I28,SOURCE!B:M,5,0)</f>
        <v>"CL" STD_SIGMA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"87"</v>
      </c>
      <c r="E29" s="136" t="str">
        <f>CHAR(34)&amp;VLOOKUP(C29,SOURCE!S$4:Y$9999,6,0)&amp;CHAR(34)</f>
        <v>"COMB"</v>
      </c>
      <c r="F29" s="131" t="str">
        <f t="shared" si="0"/>
        <v xml:space="preserve">                      if (strcompare(commandnumber,"COMB" )) {strcpy(commandnumber, "87");} else</v>
      </c>
      <c r="H29" t="b">
        <f>ISNA(VLOOKUP(J29,J30:J$500,1,0))</f>
        <v>1</v>
      </c>
      <c r="I29" s="137">
        <f>VLOOKUP(C29,SOURCE!S$4:Y$9999,7,0)</f>
        <v>87</v>
      </c>
      <c r="J29" s="138" t="str">
        <f>VLOOKUP(C29,SOURCE!S$4:Y$9999,6,0)</f>
        <v>COMB</v>
      </c>
      <c r="K29" s="139" t="str">
        <f t="shared" si="1"/>
        <v>Cyx</v>
      </c>
      <c r="N29" s="136" t="str">
        <f>VLOOKUP(I29,SOURCE!B:M,5,0)</f>
        <v>"C" STD_SUB_y STD_SUB_x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"88"</v>
      </c>
      <c r="E30" s="136" t="str">
        <f>CHAR(34)&amp;VLOOKUP(C30,SOURCE!S$4:Y$9999,6,0)&amp;CHAR(34)</f>
        <v>"CONJ"</v>
      </c>
      <c r="F30" s="131" t="str">
        <f t="shared" si="0"/>
        <v xml:space="preserve">                      if (strcompare(commandnumber,"CONJ" )) {strcpy(commandnumber, "88");} else</v>
      </c>
      <c r="H30" t="b">
        <f>ISNA(VLOOKUP(J30,J31:J$500,1,0))</f>
        <v>1</v>
      </c>
      <c r="I30" s="137">
        <f>VLOOKUP(C30,SOURCE!S$4:Y$9999,7,0)</f>
        <v>88</v>
      </c>
      <c r="J30" s="138" t="str">
        <f>VLOOKUP(C30,SOURCE!S$4:Y$9999,6,0)</f>
        <v>CONJ</v>
      </c>
      <c r="K30" s="139" t="str">
        <f t="shared" si="1"/>
        <v>conj</v>
      </c>
      <c r="N30" s="136" t="str">
        <f>VLOOKUP(I30,SOURCE!B:M,5,0)</f>
        <v>"conj"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"89"</v>
      </c>
      <c r="E31" s="136" t="str">
        <f>CHAR(34)&amp;VLOOKUP(C31,SOURCE!S$4:Y$9999,6,0)&amp;CHAR(34)</f>
        <v>"CNST"</v>
      </c>
      <c r="F31" s="131" t="str">
        <f t="shared" si="0"/>
        <v xml:space="preserve">                      if (strcompare(commandnumber,"CNST" )) {strcpy(commandnumber, "89");} else</v>
      </c>
      <c r="H31" t="b">
        <f>ISNA(VLOOKUP(J31,J32:J$500,1,0))</f>
        <v>1</v>
      </c>
      <c r="I31" s="137">
        <f>VLOOKUP(C31,SOURCE!S$4:Y$9999,7,0)</f>
        <v>89</v>
      </c>
      <c r="J31" s="138" t="str">
        <f>VLOOKUP(C31,SOURCE!S$4:Y$9999,6,0)</f>
        <v>CNST</v>
      </c>
      <c r="K31" s="139" t="str">
        <f t="shared" si="1"/>
        <v>CNST</v>
      </c>
      <c r="N31" s="136" t="str">
        <f>VLOOKUP(I31,SOURCE!B:M,5,0)</f>
        <v>"CNST"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"92"</v>
      </c>
      <c r="E32" s="136" t="str">
        <f>CHAR(34)&amp;VLOOKUP(C32,SOURCE!S$4:Y$9999,6,0)&amp;CHAR(34)</f>
        <v>"COS"</v>
      </c>
      <c r="F32" s="131" t="str">
        <f t="shared" si="0"/>
        <v xml:space="preserve">                      if (strcompare(commandnumber,"COS" )) {strcpy(commandnumber, "92");} else</v>
      </c>
      <c r="H32" t="b">
        <f>ISNA(VLOOKUP(J32,J33:J$500,1,0))</f>
        <v>1</v>
      </c>
      <c r="I32" s="137">
        <f>VLOOKUP(C32,SOURCE!S$4:Y$9999,7,0)</f>
        <v>92</v>
      </c>
      <c r="J32" s="138" t="str">
        <f>VLOOKUP(C32,SOURCE!S$4:Y$9999,6,0)</f>
        <v>COS</v>
      </c>
      <c r="K32" s="139" t="str">
        <f t="shared" si="1"/>
        <v>COS</v>
      </c>
      <c r="N32" s="136" t="str">
        <f>VLOOKUP(I32,SOURCE!B:M,5,0)</f>
        <v>"COS"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"93"</v>
      </c>
      <c r="E33" s="136" t="str">
        <f>CHAR(34)&amp;VLOOKUP(C33,SOURCE!S$4:Y$9999,6,0)&amp;CHAR(34)</f>
        <v>"COSH"</v>
      </c>
      <c r="F33" s="131" t="str">
        <f t="shared" si="0"/>
        <v xml:space="preserve">                      if (strcompare(commandnumber,"COSH" )) {strcpy(commandnumber, "93");} else</v>
      </c>
      <c r="H33" t="b">
        <f>ISNA(VLOOKUP(J33,J34:J$500,1,0))</f>
        <v>1</v>
      </c>
      <c r="I33" s="137">
        <f>VLOOKUP(C33,SOURCE!S$4:Y$9999,7,0)</f>
        <v>93</v>
      </c>
      <c r="J33" s="138" t="str">
        <f>VLOOKUP(C33,SOURCE!S$4:Y$9999,6,0)</f>
        <v>COSH</v>
      </c>
      <c r="K33" s="139" t="str">
        <f t="shared" si="1"/>
        <v>cosh</v>
      </c>
      <c r="N33" s="136" t="str">
        <f>VLOOKUP(I33,SOURCE!B:M,5,0)</f>
        <v>"cosh"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"101"</v>
      </c>
      <c r="E34" s="136" t="str">
        <f>CHAR(34)&amp;VLOOKUP(C34,SOURCE!S$4:Y$9999,6,0)&amp;CHAR(34)</f>
        <v>"CROSS"</v>
      </c>
      <c r="F34" s="131" t="str">
        <f t="shared" si="0"/>
        <v xml:space="preserve">                      if (strcompare(commandnumber,"CROSS" )) {strcpy(commandnumber, "101");} else</v>
      </c>
      <c r="H34" t="b">
        <f>ISNA(VLOOKUP(J34,J35:J$500,1,0))</f>
        <v>1</v>
      </c>
      <c r="I34" s="137">
        <f>VLOOKUP(C34,SOURCE!S$4:Y$9999,7,0)</f>
        <v>101</v>
      </c>
      <c r="J34" s="138" t="str">
        <f>VLOOKUP(C34,SOURCE!S$4:Y$9999,6,0)</f>
        <v>CROSS</v>
      </c>
      <c r="K34" s="139" t="str">
        <f t="shared" si="1"/>
        <v>cross</v>
      </c>
      <c r="N34" s="136" t="str">
        <f>VLOOKUP(I34,SOURCE!B:M,5,0)</f>
        <v>"cross"</v>
      </c>
    </row>
    <row r="35" spans="1:14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"103"</v>
      </c>
      <c r="E35" s="136" t="str">
        <f>CHAR(34)&amp;VLOOKUP(C35,SOURCE!S$4:Y$9999,6,0)&amp;CHAR(34)</f>
        <v>"CX&gt;RE"</v>
      </c>
      <c r="F35" s="131" t="str">
        <f t="shared" si="0"/>
        <v xml:space="preserve">                      if (strcompare(commandnumber,"CX&gt;RE" )) {strcpy(commandnumber, "103");} else</v>
      </c>
      <c r="H35" t="b">
        <f>ISNA(VLOOKUP(J35,J36:J$500,1,0))</f>
        <v>1</v>
      </c>
      <c r="I35" s="137">
        <f>VLOOKUP(C35,SOURCE!S$4:Y$9999,7,0)</f>
        <v>103</v>
      </c>
      <c r="J35" s="138" t="str">
        <f>VLOOKUP(C35,SOURCE!S$4:Y$9999,6,0)</f>
        <v>CX&gt;RE</v>
      </c>
      <c r="K35" s="139" t="str">
        <f t="shared" si="1"/>
        <v>CX&gt;RE</v>
      </c>
      <c r="N35" s="136" t="str">
        <f>VLOOKUP(I35,SOURCE!B:M,5,0)</f>
        <v>"CX" STD_RIGHT_ARROW "RE"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"115"</v>
      </c>
      <c r="E36" s="136" t="str">
        <f>CHAR(34)&amp;VLOOKUP(C36,SOURCE!S$4:Y$9999,6,0)&amp;CHAR(34)</f>
        <v>"DEC"</v>
      </c>
      <c r="F36" s="131" t="str">
        <f t="shared" si="0"/>
        <v xml:space="preserve">                      if (strcompare(commandnumber,"DEC" )) {strcpy(commandnumber, "115");} else</v>
      </c>
      <c r="H36" t="b">
        <f>ISNA(VLOOKUP(J36,J37:J$500,1,0))</f>
        <v>1</v>
      </c>
      <c r="I36" s="137">
        <f>VLOOKUP(C36,SOURCE!S$4:Y$9999,7,0)</f>
        <v>115</v>
      </c>
      <c r="J36" s="138" t="str">
        <f>VLOOKUP(C36,SOURCE!S$4:Y$9999,6,0)</f>
        <v>DEC</v>
      </c>
      <c r="K36" s="139" t="str">
        <f t="shared" si="1"/>
        <v>DEC</v>
      </c>
      <c r="N36" s="136" t="str">
        <f>VLOOKUP(I36,SOURCE!B:M,5,0)</f>
        <v>"DEC"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"116"</v>
      </c>
      <c r="E37" s="136" t="str">
        <f>CHAR(34)&amp;VLOOKUP(C37,SOURCE!S$4:Y$9999,6,0)&amp;CHAR(34)</f>
        <v>"DECOMP"</v>
      </c>
      <c r="F37" s="131" t="str">
        <f t="shared" si="0"/>
        <v xml:space="preserve">                      if (strcompare(commandnumber,"DECOMP" )) {strcpy(commandnumber, "116");} else</v>
      </c>
      <c r="H37" t="b">
        <f>ISNA(VLOOKUP(J37,J38:J$500,1,0))</f>
        <v>1</v>
      </c>
      <c r="I37" s="137">
        <f>VLOOKUP(C37,SOURCE!S$4:Y$9999,7,0)</f>
        <v>116</v>
      </c>
      <c r="J37" s="138" t="str">
        <f>VLOOKUP(C37,SOURCE!S$4:Y$9999,6,0)</f>
        <v>DECOMP</v>
      </c>
      <c r="K37" s="139" t="str">
        <f t="shared" si="1"/>
        <v>DECOMP</v>
      </c>
      <c r="N37" s="136" t="str">
        <f>VLOOKUP(I37,SOURCE!B:M,5,0)</f>
        <v>"DECOMP"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"117"</v>
      </c>
      <c r="E38" s="136" t="str">
        <f>CHAR(34)&amp;VLOOKUP(C38,SOURCE!S$4:Y$9999,6,0)&amp;CHAR(34)</f>
        <v>"DEG"</v>
      </c>
      <c r="F38" s="131" t="str">
        <f t="shared" si="0"/>
        <v xml:space="preserve">                      if (strcompare(commandnumber,"DEG" )) {strcpy(commandnumber, "117");} else</v>
      </c>
      <c r="H38" t="b">
        <f>ISNA(VLOOKUP(J38,J39:J$500,1,0))</f>
        <v>1</v>
      </c>
      <c r="I38" s="137">
        <f>VLOOKUP(C38,SOURCE!S$4:Y$9999,7,0)</f>
        <v>117</v>
      </c>
      <c r="J38" s="138" t="str">
        <f>VLOOKUP(C38,SOURCE!S$4:Y$9999,6,0)</f>
        <v>DEG</v>
      </c>
      <c r="K38" s="139" t="str">
        <f t="shared" si="1"/>
        <v>DEG</v>
      </c>
      <c r="N38" s="136" t="str">
        <f>VLOOKUP(I38,SOURCE!B:M,5,0)</f>
        <v>"DEG"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"118"</v>
      </c>
      <c r="E39" s="136" t="str">
        <f>CHAR(34)&amp;VLOOKUP(C39,SOURCE!S$4:Y$9999,6,0)&amp;CHAR(34)</f>
        <v>"DEG&gt;"</v>
      </c>
      <c r="F39" s="131" t="str">
        <f t="shared" si="0"/>
        <v xml:space="preserve">                      if (strcompare(commandnumber,"DEG&gt;" )) {strcpy(commandnumber, "118");} else</v>
      </c>
      <c r="H39" t="b">
        <f>ISNA(VLOOKUP(J39,J40:J$500,1,0))</f>
        <v>1</v>
      </c>
      <c r="I39" s="137">
        <f>VLOOKUP(C39,SOURCE!S$4:Y$9999,7,0)</f>
        <v>118</v>
      </c>
      <c r="J39" s="138" t="str">
        <f>VLOOKUP(C39,SOURCE!S$4:Y$9999,6,0)</f>
        <v>DEG&gt;</v>
      </c>
      <c r="K39" s="139" t="str">
        <f t="shared" si="1"/>
        <v>DEG&gt;</v>
      </c>
      <c r="N39" s="136" t="str">
        <f>VLOOKUP(I39,SOURCE!B:M,5,0)</f>
        <v>"DEG" STD_RIGHT_ARROW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"125"</v>
      </c>
      <c r="E40" s="136" t="str">
        <f>CHAR(34)&amp;VLOOKUP(C40,SOURCE!S$4:Y$9999,6,0)&amp;CHAR(34)</f>
        <v>"DOT"</v>
      </c>
      <c r="F40" s="131" t="str">
        <f t="shared" si="0"/>
        <v xml:space="preserve">                      if (strcompare(commandnumber,"DOT" )) {strcpy(commandnumber, "125");} else</v>
      </c>
      <c r="H40" t="b">
        <f>ISNA(VLOOKUP(J40,J41:J$500,1,0))</f>
        <v>1</v>
      </c>
      <c r="I40" s="137">
        <f>VLOOKUP(C40,SOURCE!S$4:Y$9999,7,0)</f>
        <v>125</v>
      </c>
      <c r="J40" s="138" t="str">
        <f>VLOOKUP(C40,SOURCE!S$4:Y$9999,6,0)</f>
        <v>DOT</v>
      </c>
      <c r="K40" s="139" t="str">
        <f t="shared" si="1"/>
        <v>dot</v>
      </c>
      <c r="N40" s="136" t="str">
        <f>VLOOKUP(I40,SOURCE!B:M,5,0)</f>
        <v>"dot"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"127"</v>
      </c>
      <c r="E41" s="136" t="str">
        <f>CHAR(34)&amp;VLOOKUP(C41,SOURCE!S$4:Y$9999,6,0)&amp;CHAR(34)</f>
        <v>"DROP"</v>
      </c>
      <c r="F41" s="131" t="str">
        <f t="shared" si="0"/>
        <v xml:space="preserve">                      if (strcompare(commandnumber,"DROP" )) {strcpy(commandnumber, "127");} else</v>
      </c>
      <c r="H41" t="b">
        <f>ISNA(VLOOKUP(J41,J42:J$500,1,0))</f>
        <v>1</v>
      </c>
      <c r="I41" s="137">
        <f>VLOOKUP(C41,SOURCE!S$4:Y$9999,7,0)</f>
        <v>127</v>
      </c>
      <c r="J41" s="138" t="str">
        <f>VLOOKUP(C41,SOURCE!S$4:Y$9999,6,0)</f>
        <v>DROP</v>
      </c>
      <c r="K41" s="139" t="str">
        <f t="shared" si="1"/>
        <v>DROPDOWN_ARROW</v>
      </c>
      <c r="N41" s="136" t="str">
        <f>VLOOKUP(I41,SOURCE!B:M,5,0)</f>
        <v>"DROP" STD_DOWN_ARROW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"128"</v>
      </c>
      <c r="E42" s="136" t="str">
        <f>CHAR(34)&amp;VLOOKUP(C42,SOURCE!S$4:Y$9999,6,0)&amp;CHAR(34)</f>
        <v>"DROPY"</v>
      </c>
      <c r="F42" s="131" t="str">
        <f t="shared" si="0"/>
        <v xml:space="preserve">                      if (strcompare(commandnumber,"DROPY" )) {strcpy(commandnumber, "128");} else</v>
      </c>
      <c r="H42" t="b">
        <f>ISNA(VLOOKUP(J42,J43:J$500,1,0))</f>
        <v>1</v>
      </c>
      <c r="I42" s="137">
        <f>VLOOKUP(C42,SOURCE!S$4:Y$9999,7,0)</f>
        <v>128</v>
      </c>
      <c r="J42" s="138" t="str">
        <f>VLOOKUP(C42,SOURCE!S$4:Y$9999,6,0)</f>
        <v>DROPY</v>
      </c>
      <c r="K42" s="139" t="str">
        <f t="shared" si="1"/>
        <v>DROPy</v>
      </c>
      <c r="N42" s="136" t="str">
        <f>VLOOKUP(I42,SOURCE!B:M,5,0)</f>
        <v>"DROPy"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"134"</v>
      </c>
      <c r="E43" s="136" t="str">
        <f>CHAR(34)&amp;VLOOKUP(C43,SOURCE!S$4:Y$9999,6,0)&amp;CHAR(34)</f>
        <v>"D.MS"</v>
      </c>
      <c r="F43" s="131" t="str">
        <f t="shared" si="0"/>
        <v xml:space="preserve">                      if (strcompare(commandnumber,"D.MS" )) {strcpy(commandnumber, "134");} else</v>
      </c>
      <c r="H43" t="b">
        <f>ISNA(VLOOKUP(J43,J44:J$500,1,0))</f>
        <v>1</v>
      </c>
      <c r="I43" s="137">
        <f>VLOOKUP(C43,SOURCE!S$4:Y$9999,7,0)</f>
        <v>134</v>
      </c>
      <c r="J43" s="138" t="str">
        <f>VLOOKUP(C43,SOURCE!S$4:Y$9999,6,0)</f>
        <v>D.MS</v>
      </c>
      <c r="K43" s="139" t="str">
        <f t="shared" si="1"/>
        <v>d.ms</v>
      </c>
      <c r="N43" s="136" t="str">
        <f>VLOOKUP(I43,SOURCE!B:M,5,0)</f>
        <v>"d.ms"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N44" s="136" t="str">
        <f>VLOOKUP(I44,SOURCE!B:M,5,0)</f>
        <v>"D.MS" STD_RIGHT_ARROW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N45" s="136" t="str">
        <f>VLOOKUP(I45,SOURCE!B:M,5,0)</f>
        <v>"D" STD_RIGHT_ARROW "R"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N46" s="136" t="str">
        <f>VLOOKUP(I46,SOURCE!B:M,5,0)</f>
        <v>"e"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N47" s="136" t="str">
        <f>VLOOKUP(I47,SOURCE!B:M,5,0)</f>
        <v>"ENG"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N48" s="136" t="str">
        <f>VLOOKUP(I48,SOURCE!B:M,5,0)</f>
        <v>"ENTER" STD_UP_ARROW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"158"</v>
      </c>
      <c r="E49" s="136" t="str">
        <f>CHAR(34)&amp;VLOOKUP(C49,SOURCE!S$4:Y$9999,6,0)&amp;CHAR(34)</f>
        <v>"E^X"</v>
      </c>
      <c r="F49" s="131" t="str">
        <f t="shared" si="0"/>
        <v xml:space="preserve">                      if (strcompare(commandnumber,"E^X" )) {strcpy(commandnumber, "158");} else</v>
      </c>
      <c r="H49" t="b">
        <f>ISNA(VLOOKUP(J49,J50:J$500,1,0))</f>
        <v>1</v>
      </c>
      <c r="I49" s="137">
        <f>VLOOKUP(C49,SOURCE!S$4:Y$9999,7,0)</f>
        <v>158</v>
      </c>
      <c r="J49" s="138" t="str">
        <f>VLOOKUP(C49,SOURCE!S$4:Y$9999,6,0)</f>
        <v>E^X</v>
      </c>
      <c r="K49" s="139" t="str">
        <f t="shared" si="1"/>
        <v>e^x</v>
      </c>
      <c r="N49" s="136" t="str">
        <f>VLOOKUP(I49,SOURCE!B:M,5,0)</f>
        <v>"e" STD_SUP_x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"167"</v>
      </c>
      <c r="E50" s="136" t="str">
        <f>CHAR(34)&amp;VLOOKUP(C50,SOURCE!S$4:Y$9999,6,0)&amp;CHAR(34)</f>
        <v>"EXPT"</v>
      </c>
      <c r="F50" s="131" t="str">
        <f t="shared" si="0"/>
        <v xml:space="preserve">                      if (strcompare(commandnumber,"EXPT" )) {strcpy(commandnumber, "167");} else</v>
      </c>
      <c r="H50" t="b">
        <f>ISNA(VLOOKUP(J50,J51:J$500,1,0))</f>
        <v>1</v>
      </c>
      <c r="I50" s="137">
        <f>VLOOKUP(C50,SOURCE!S$4:Y$9999,7,0)</f>
        <v>167</v>
      </c>
      <c r="J50" s="138" t="str">
        <f>VLOOKUP(C50,SOURCE!S$4:Y$9999,6,0)</f>
        <v>EXPT</v>
      </c>
      <c r="K50" s="139" t="str">
        <f t="shared" si="1"/>
        <v>EXPT</v>
      </c>
      <c r="N50" s="136" t="str">
        <f>VLOOKUP(I50,SOURCE!B:M,5,0)</f>
        <v>"EXPT"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"168"</v>
      </c>
      <c r="E51" s="136" t="str">
        <f>CHAR(34)&amp;VLOOKUP(C51,SOURCE!S$4:Y$9999,6,0)&amp;CHAR(34)</f>
        <v>"E^X-1"</v>
      </c>
      <c r="F51" s="131" t="str">
        <f t="shared" si="0"/>
        <v xml:space="preserve">                      if (strcompare(commandnumber,"E^X-1" )) {strcpy(commandnumber, "168");} else</v>
      </c>
      <c r="H51" t="b">
        <f>ISNA(VLOOKUP(J51,J52:J$500,1,0))</f>
        <v>1</v>
      </c>
      <c r="I51" s="137">
        <f>VLOOKUP(C51,SOURCE!S$4:Y$9999,7,0)</f>
        <v>168</v>
      </c>
      <c r="J51" s="138" t="str">
        <f>VLOOKUP(C51,SOURCE!S$4:Y$9999,6,0)</f>
        <v>E^X-1</v>
      </c>
      <c r="K51" s="139" t="str">
        <f t="shared" si="1"/>
        <v>e^x-1</v>
      </c>
      <c r="N51" s="136" t="str">
        <f>VLOOKUP(I51,SOURCE!B:M,5,0)</f>
        <v>"e" STD_SUP_x "-1"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"173"</v>
      </c>
      <c r="E52" s="136" t="str">
        <f>CHAR(34)&amp;VLOOKUP(C52,SOURCE!S$4:Y$9999,6,0)&amp;CHAR(34)</f>
        <v>"FB"</v>
      </c>
      <c r="F52" s="131" t="str">
        <f t="shared" si="0"/>
        <v xml:space="preserve">                      if (strcompare(commandnumber,"FB" )) {strcpy(commandnumber, "173");} else</v>
      </c>
      <c r="H52" t="b">
        <f>ISNA(VLOOKUP(J52,J53:J$500,1,0))</f>
        <v>1</v>
      </c>
      <c r="I52" s="137">
        <f>VLOOKUP(C52,SOURCE!S$4:Y$9999,7,0)</f>
        <v>173</v>
      </c>
      <c r="J52" s="138" t="str">
        <f>VLOOKUP(C52,SOURCE!S$4:Y$9999,6,0)</f>
        <v>FB</v>
      </c>
      <c r="K52" s="139" t="str">
        <f t="shared" si="1"/>
        <v>FB</v>
      </c>
      <c r="N52" s="136" t="str">
        <f>VLOOKUP(I52,SOURCE!B:M,5,0)</f>
        <v>"FB"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"180"</v>
      </c>
      <c r="E53" s="136" t="str">
        <f>CHAR(34)&amp;VLOOKUP(C53,SOURCE!S$4:Y$9999,6,0)&amp;CHAR(34)</f>
        <v>"FF"</v>
      </c>
      <c r="F53" s="131" t="str">
        <f t="shared" si="0"/>
        <v xml:space="preserve">                      if (strcompare(commandnumber,"FF" )) {strcpy(commandnumber, "180");} else</v>
      </c>
      <c r="H53" t="b">
        <f>ISNA(VLOOKUP(J53,J54:J$500,1,0))</f>
        <v>1</v>
      </c>
      <c r="I53" s="137">
        <f>VLOOKUP(C53,SOURCE!S$4:Y$9999,7,0)</f>
        <v>180</v>
      </c>
      <c r="J53" s="138" t="str">
        <f>VLOOKUP(C53,SOURCE!S$4:Y$9999,6,0)</f>
        <v>FF</v>
      </c>
      <c r="K53" s="139" t="str">
        <f t="shared" si="1"/>
        <v>FF</v>
      </c>
      <c r="N53" s="136" t="str">
        <f>VLOOKUP(I53,SOURCE!B:M,5,0)</f>
        <v>"FF"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"182"</v>
      </c>
      <c r="E54" s="136" t="str">
        <f>CHAR(34)&amp;VLOOKUP(C54,SOURCE!S$4:Y$9999,6,0)&amp;CHAR(34)</f>
        <v>"FILL"</v>
      </c>
      <c r="F54" s="131" t="str">
        <f t="shared" si="0"/>
        <v xml:space="preserve">                      if (strcompare(commandnumber,"FILL" )) {strcpy(commandnumber, "182");} else</v>
      </c>
      <c r="H54" t="b">
        <f>ISNA(VLOOKUP(J54,J55:J$500,1,0))</f>
        <v>1</v>
      </c>
      <c r="I54" s="137">
        <f>VLOOKUP(C54,SOURCE!S$4:Y$9999,7,0)</f>
        <v>182</v>
      </c>
      <c r="J54" s="138" t="str">
        <f>VLOOKUP(C54,SOURCE!S$4:Y$9999,6,0)</f>
        <v>FILL</v>
      </c>
      <c r="K54" s="139" t="str">
        <f t="shared" si="1"/>
        <v>FILL</v>
      </c>
      <c r="N54" s="136" t="str">
        <f>VLOOKUP(I54,SOURCE!B:M,5,0)</f>
        <v>"FILL"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"185"</v>
      </c>
      <c r="E55" s="136" t="str">
        <f>CHAR(34)&amp;VLOOKUP(C55,SOURCE!S$4:Y$9999,6,0)&amp;CHAR(34)</f>
        <v>"FIX"</v>
      </c>
      <c r="F55" s="131" t="str">
        <f t="shared" si="0"/>
        <v xml:space="preserve">                      if (strcompare(commandnumber,"FIX" )) {strcpy(commandnumber, "185");} else</v>
      </c>
      <c r="H55" t="b">
        <f>ISNA(VLOOKUP(J55,J56:J$500,1,0))</f>
        <v>1</v>
      </c>
      <c r="I55" s="137">
        <f>VLOOKUP(C55,SOURCE!S$4:Y$9999,7,0)</f>
        <v>185</v>
      </c>
      <c r="J55" s="138" t="str">
        <f>VLOOKUP(C55,SOURCE!S$4:Y$9999,6,0)</f>
        <v>FIX</v>
      </c>
      <c r="K55" s="139" t="str">
        <f t="shared" si="1"/>
        <v>FIX</v>
      </c>
      <c r="N55" s="136" t="str">
        <f>VLOOKUP(I55,SOURCE!B:M,5,0)</f>
        <v>"FIX"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"188"</v>
      </c>
      <c r="E56" s="136" t="str">
        <f>CHAR(34)&amp;VLOOKUP(C56,SOURCE!S$4:Y$9999,6,0)&amp;CHAR(34)</f>
        <v>"FLASH?"</v>
      </c>
      <c r="F56" s="131" t="str">
        <f t="shared" si="0"/>
        <v xml:space="preserve">                      if (strcompare(commandnumber,"FLASH?" )) {strcpy(commandnumber, "188");} else</v>
      </c>
      <c r="H56" t="b">
        <f>ISNA(VLOOKUP(J56,J57:J$500,1,0))</f>
        <v>1</v>
      </c>
      <c r="I56" s="137">
        <f>VLOOKUP(C56,SOURCE!S$4:Y$9999,7,0)</f>
        <v>188</v>
      </c>
      <c r="J56" s="138" t="str">
        <f>VLOOKUP(C56,SOURCE!S$4:Y$9999,6,0)</f>
        <v>FLASH?</v>
      </c>
      <c r="K56" s="139" t="str">
        <f t="shared" si="1"/>
        <v>FLASH?</v>
      </c>
      <c r="N56" s="136" t="str">
        <f>VLOOKUP(I56,SOURCE!B:M,5,0)</f>
        <v>"FLASH?"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"189"</v>
      </c>
      <c r="E57" s="136" t="str">
        <f>CHAR(34)&amp;VLOOKUP(C57,SOURCE!S$4:Y$9999,6,0)&amp;CHAR(34)</f>
        <v>"FLOOR"</v>
      </c>
      <c r="F57" s="131" t="str">
        <f t="shared" si="0"/>
        <v xml:space="preserve">                      if (strcompare(commandnumber,"FLOOR" )) {strcpy(commandnumber, "189");} else</v>
      </c>
      <c r="H57" t="b">
        <f>ISNA(VLOOKUP(J57,J58:J$500,1,0))</f>
        <v>1</v>
      </c>
      <c r="I57" s="137">
        <f>VLOOKUP(C57,SOURCE!S$4:Y$9999,7,0)</f>
        <v>189</v>
      </c>
      <c r="J57" s="138" t="str">
        <f>VLOOKUP(C57,SOURCE!S$4:Y$9999,6,0)</f>
        <v>FLOOR</v>
      </c>
      <c r="K57" s="139" t="str">
        <f t="shared" si="1"/>
        <v>FLOOR</v>
      </c>
      <c r="N57" s="136" t="str">
        <f>VLOOKUP(I57,SOURCE!B:M,5,0)</f>
        <v>"FLOOR"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"190"</v>
      </c>
      <c r="E58" s="136" t="str">
        <f>CHAR(34)&amp;VLOOKUP(C58,SOURCE!S$4:Y$9999,6,0)&amp;CHAR(34)</f>
        <v>"FP"</v>
      </c>
      <c r="F58" s="131" t="str">
        <f t="shared" si="0"/>
        <v xml:space="preserve">                      if (strcompare(commandnumber,"FP" )) {strcpy(commandnumber, "190");} else</v>
      </c>
      <c r="H58" t="b">
        <f>ISNA(VLOOKUP(J58,J59:J$500,1,0))</f>
        <v>1</v>
      </c>
      <c r="I58" s="137">
        <f>VLOOKUP(C58,SOURCE!S$4:Y$9999,7,0)</f>
        <v>190</v>
      </c>
      <c r="J58" s="138" t="str">
        <f>VLOOKUP(C58,SOURCE!S$4:Y$9999,6,0)</f>
        <v>FP</v>
      </c>
      <c r="K58" s="139" t="str">
        <f t="shared" si="1"/>
        <v>FP</v>
      </c>
      <c r="N58" s="136" t="str">
        <f>VLOOKUP(I58,SOURCE!B:M,5,0)</f>
        <v>"FP"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"196"</v>
      </c>
      <c r="E59" s="136" t="str">
        <f>CHAR(34)&amp;VLOOKUP(C59,SOURCE!S$4:Y$9999,6,0)&amp;CHAR(34)</f>
        <v>"FR&gt;DB"</v>
      </c>
      <c r="F59" s="131" t="str">
        <f t="shared" si="0"/>
        <v xml:space="preserve">                      if (strcompare(commandnumber,"FR&gt;DB" )) {strcpy(commandnumber, "196");} else</v>
      </c>
      <c r="H59" t="b">
        <f>ISNA(VLOOKUP(J59,J60:J$500,1,0))</f>
        <v>1</v>
      </c>
      <c r="I59" s="137">
        <f>VLOOKUP(C59,SOURCE!S$4:Y$9999,7,0)</f>
        <v>196</v>
      </c>
      <c r="J59" s="138" t="str">
        <f>VLOOKUP(C59,SOURCE!S$4:Y$9999,6,0)</f>
        <v>FR&gt;DB</v>
      </c>
      <c r="K59" s="139" t="str">
        <f t="shared" si="1"/>
        <v>field</v>
      </c>
      <c r="N59" s="136" t="str">
        <f>VLOOKUP(I59,SOURCE!B:M,5,0)</f>
        <v>"field"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N60" s="136" t="str">
        <f>VLOOKUP(I60,SOURCE!B:M,5,0)</f>
        <v>"GCD"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N61" s="136" t="str">
        <f>VLOOKUP(I61,SOURCE!B:M,5,0)</f>
        <v>"g" STD_SUB_e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N62" s="136" t="str">
        <f>VLOOKUP(I62,SOURCE!B:M,5,0)</f>
        <v>"GRAD" STD_RIGHT_ARROW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N63" s="136" t="str">
        <f>VLOOKUP(I63,SOURCE!B:M,5,0)</f>
        <v>"g" STD_SUB_EARTH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N64" s="136" t="str">
        <f>VLOOKUP(I64,SOURCE!B:M,5,0)</f>
        <v>"IDIV"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N65" s="136" t="str">
        <f>VLOOKUP(I65,SOURCE!B:M,5,0)</f>
        <v>"Im"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N66" s="136" t="str">
        <f>VLOOKUP(I66,SOURCE!B:M,5,0)</f>
        <v>"INC"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N67" s="136" t="str">
        <f>VLOOKUP(I67,SOURCE!B:M,5,0)</f>
        <v>"IP"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"296"</v>
      </c>
      <c r="E68" s="136" t="str">
        <f>CHAR(34)&amp;VLOOKUP(C68,SOURCE!S$4:Y$9999,6,0)&amp;CHAR(34)</f>
        <v>"LASTX"</v>
      </c>
      <c r="F68" s="131" t="str">
        <f t="shared" si="2"/>
        <v xml:space="preserve">                      if (strcompare(commandnumber,"LASTX" )) {strcpy(commandnumber, "296");} else</v>
      </c>
      <c r="H68" t="b">
        <f>ISNA(VLOOKUP(J68,J69:J$500,1,0))</f>
        <v>1</v>
      </c>
      <c r="I68" s="137">
        <f>VLOOKUP(C68,SOURCE!S$4:Y$9999,7,0)</f>
        <v>296</v>
      </c>
      <c r="J68" s="138" t="str">
        <f>VLOOKUP(C68,SOURCE!S$4:Y$9999,6,0)</f>
        <v>LASTX</v>
      </c>
      <c r="K68" s="139" t="str">
        <f t="shared" si="3"/>
        <v>LSTx</v>
      </c>
      <c r="N68" s="136" t="str">
        <f>VLOOKUP(I68,SOURCE!B:M,5,0)</f>
        <v>"LSTx"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"301"</v>
      </c>
      <c r="E69" s="136" t="str">
        <f>CHAR(34)&amp;VLOOKUP(C69,SOURCE!S$4:Y$9999,6,0)&amp;CHAR(34)</f>
        <v>"LCM"</v>
      </c>
      <c r="F69" s="131" t="str">
        <f t="shared" si="2"/>
        <v xml:space="preserve">                      if (strcompare(commandnumber,"LCM" )) {strcpy(commandnumber, "301");} else</v>
      </c>
      <c r="H69" t="b">
        <f>ISNA(VLOOKUP(J69,J70:J$500,1,0))</f>
        <v>1</v>
      </c>
      <c r="I69" s="137">
        <f>VLOOKUP(C69,SOURCE!S$4:Y$9999,7,0)</f>
        <v>301</v>
      </c>
      <c r="J69" s="138" t="str">
        <f>VLOOKUP(C69,SOURCE!S$4:Y$9999,6,0)</f>
        <v>LCM</v>
      </c>
      <c r="K69" s="139" t="str">
        <f t="shared" si="3"/>
        <v>LCM</v>
      </c>
      <c r="N69" s="136" t="str">
        <f>VLOOKUP(I69,SOURCE!B:M,5,0)</f>
        <v>"LCM"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"309"</v>
      </c>
      <c r="E70" s="136" t="str">
        <f>CHAR(34)&amp;VLOOKUP(C70,SOURCE!S$4:Y$9999,6,0)&amp;CHAR(34)</f>
        <v>"LJ"</v>
      </c>
      <c r="F70" s="131" t="str">
        <f t="shared" si="2"/>
        <v xml:space="preserve">                      if (strcompare(commandnumber,"LJ" )) {strcpy(commandnumber, "309");} else</v>
      </c>
      <c r="H70" t="b">
        <f>ISNA(VLOOKUP(J70,J71:J$500,1,0))</f>
        <v>1</v>
      </c>
      <c r="I70" s="137">
        <f>VLOOKUP(C70,SOURCE!S$4:Y$9999,7,0)</f>
        <v>309</v>
      </c>
      <c r="J70" s="138" t="str">
        <f>VLOOKUP(C70,SOURCE!S$4:Y$9999,6,0)</f>
        <v>LJ</v>
      </c>
      <c r="K70" s="139" t="str">
        <f t="shared" si="3"/>
        <v>LJ</v>
      </c>
      <c r="N70" s="136" t="str">
        <f>VLOOKUP(I70,SOURCE!B:M,5,0)</f>
        <v>"LJ"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"310"</v>
      </c>
      <c r="E71" s="136" t="str">
        <f>CHAR(34)&amp;VLOOKUP(C71,SOURCE!S$4:Y$9999,6,0)&amp;CHAR(34)</f>
        <v>"LN"</v>
      </c>
      <c r="F71" s="131" t="str">
        <f t="shared" si="2"/>
        <v xml:space="preserve">                      if (strcompare(commandnumber,"LN" )) {strcpy(commandnumber, "310");} else</v>
      </c>
      <c r="H71" t="b">
        <f>ISNA(VLOOKUP(J71,J72:J$500,1,0))</f>
        <v>1</v>
      </c>
      <c r="I71" s="137">
        <f>VLOOKUP(C71,SOURCE!S$4:Y$9999,7,0)</f>
        <v>310</v>
      </c>
      <c r="J71" s="138" t="str">
        <f>VLOOKUP(C71,SOURCE!S$4:Y$9999,6,0)</f>
        <v>LN</v>
      </c>
      <c r="K71" s="139" t="str">
        <f t="shared" si="3"/>
        <v>LN</v>
      </c>
      <c r="N71" s="136" t="str">
        <f>VLOOKUP(I71,SOURCE!B:M,5,0)</f>
        <v>"LN"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"312"</v>
      </c>
      <c r="E72" s="136" t="str">
        <f>CHAR(34)&amp;VLOOKUP(C72,SOURCE!S$4:Y$9999,6,0)&amp;CHAR(34)</f>
        <v>"LN(1+X)"</v>
      </c>
      <c r="F72" s="131" t="str">
        <f t="shared" si="2"/>
        <v xml:space="preserve">                      if (strcompare(commandnumber,"LN(1+X)" )) {strcpy(commandnumber, "312");} else</v>
      </c>
      <c r="H72" t="b">
        <f>ISNA(VLOOKUP(J72,J73:J$500,1,0))</f>
        <v>1</v>
      </c>
      <c r="I72" s="137">
        <f>VLOOKUP(C72,SOURCE!S$4:Y$9999,7,0)</f>
        <v>312</v>
      </c>
      <c r="J72" s="138" t="str">
        <f>VLOOKUP(C72,SOURCE!S$4:Y$9999,6,0)</f>
        <v>LN(1+X)</v>
      </c>
      <c r="K72" s="139" t="str">
        <f t="shared" si="3"/>
        <v>ln1+x</v>
      </c>
      <c r="N72" s="136" t="str">
        <f>VLOOKUP(I72,SOURCE!B:M,5,0)</f>
        <v>"ln 1+x"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"314"</v>
      </c>
      <c r="E73" s="136" t="str">
        <f>CHAR(34)&amp;VLOOKUP(C73,SOURCE!S$4:Y$9999,6,0)&amp;CHAR(34)</f>
        <v>"LNBETA"</v>
      </c>
      <c r="F73" s="131" t="str">
        <f t="shared" si="2"/>
        <v xml:space="preserve">                      if (strcompare(commandnumber,"LNBETA" )) {strcpy(commandnumber, "314");} else</v>
      </c>
      <c r="H73" t="b">
        <f>ISNA(VLOOKUP(J73,J74:J$500,1,0))</f>
        <v>1</v>
      </c>
      <c r="I73" s="137">
        <f>VLOOKUP(C73,SOURCE!S$4:Y$9999,7,0)</f>
        <v>314</v>
      </c>
      <c r="J73" s="138" t="str">
        <f>VLOOKUP(C73,SOURCE!S$4:Y$9999,6,0)</f>
        <v>LNBETA</v>
      </c>
      <c r="K73" s="139" t="str">
        <f t="shared" si="3"/>
        <v>lnbeta</v>
      </c>
      <c r="N73" s="136" t="str">
        <f>VLOOKUP(I73,SOURCE!B:M,5,0)</f>
        <v>"ln" STD_beta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"315"</v>
      </c>
      <c r="E74" s="136" t="str">
        <f>CHAR(34)&amp;VLOOKUP(C74,SOURCE!S$4:Y$9999,6,0)&amp;CHAR(34)</f>
        <v>"LNGAMMA"</v>
      </c>
      <c r="F74" s="131" t="str">
        <f t="shared" si="2"/>
        <v xml:space="preserve">                      if (strcompare(commandnumber,"LNGAMMA" )) {strcpy(commandnumber, "315");} else</v>
      </c>
      <c r="H74" t="b">
        <f>ISNA(VLOOKUP(J74,J75:J$500,1,0))</f>
        <v>1</v>
      </c>
      <c r="I74" s="137">
        <f>VLOOKUP(C74,SOURCE!S$4:Y$9999,7,0)</f>
        <v>315</v>
      </c>
      <c r="J74" s="138" t="str">
        <f>VLOOKUP(C74,SOURCE!S$4:Y$9999,6,0)</f>
        <v>LNGAMMA</v>
      </c>
      <c r="K74" s="139" t="str">
        <f t="shared" si="3"/>
        <v>lnGAMMA</v>
      </c>
      <c r="N74" s="136" t="str">
        <f>VLOOKUP(I74,SOURCE!B:M,5,0)</f>
        <v>"ln" STD_GAMMA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"322"</v>
      </c>
      <c r="E75" s="136" t="str">
        <f>CHAR(34)&amp;VLOOKUP(C75,SOURCE!S$4:Y$9999,6,0)&amp;CHAR(34)</f>
        <v>"LOCR?"</v>
      </c>
      <c r="F75" s="131" t="str">
        <f t="shared" si="2"/>
        <v xml:space="preserve">                      if (strcompare(commandnumber,"LOCR?" )) {strcpy(commandnumber, "322");} else</v>
      </c>
      <c r="H75" t="b">
        <f>ISNA(VLOOKUP(J75,J76:J$500,1,0))</f>
        <v>1</v>
      </c>
      <c r="I75" s="137">
        <f>VLOOKUP(C75,SOURCE!S$4:Y$9999,7,0)</f>
        <v>322</v>
      </c>
      <c r="J75" s="138" t="str">
        <f>VLOOKUP(C75,SOURCE!S$4:Y$9999,6,0)</f>
        <v>LOCR?</v>
      </c>
      <c r="K75" s="139" t="str">
        <f t="shared" si="3"/>
        <v>LocR?</v>
      </c>
      <c r="N75" s="136" t="str">
        <f>VLOOKUP(I75,SOURCE!B:M,5,0)</f>
        <v>"LocR?"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"323"</v>
      </c>
      <c r="E76" s="136" t="str">
        <f>CHAR(34)&amp;VLOOKUP(C76,SOURCE!S$4:Y$9999,6,0)&amp;CHAR(34)</f>
        <v>"LOG10"</v>
      </c>
      <c r="F76" s="131" t="str">
        <f t="shared" si="2"/>
        <v xml:space="preserve">                      if (strcompare(commandnumber,"LOG10" )) {strcpy(commandnumber, "323");} else</v>
      </c>
      <c r="H76" t="b">
        <f>ISNA(VLOOKUP(J76,J77:J$500,1,0))</f>
        <v>1</v>
      </c>
      <c r="I76" s="137">
        <f>VLOOKUP(C76,SOURCE!S$4:Y$9999,7,0)</f>
        <v>323</v>
      </c>
      <c r="J76" s="138" t="str">
        <f>VLOOKUP(C76,SOURCE!S$4:Y$9999,6,0)</f>
        <v>LOG10</v>
      </c>
      <c r="K76" s="139" t="str">
        <f t="shared" si="3"/>
        <v>LOG</v>
      </c>
      <c r="N76" s="136" t="str">
        <f>VLOOKUP(I76,SOURCE!B:M,5,0)</f>
        <v>"LOG"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"324"</v>
      </c>
      <c r="E77" s="136" t="str">
        <f>CHAR(34)&amp;VLOOKUP(C77,SOURCE!S$4:Y$9999,6,0)&amp;CHAR(34)</f>
        <v>"LOG2"</v>
      </c>
      <c r="F77" s="131" t="str">
        <f t="shared" si="2"/>
        <v xml:space="preserve">                      if (strcompare(commandnumber,"LOG2" )) {strcpy(commandnumber, "324");} else</v>
      </c>
      <c r="H77" t="b">
        <f>ISNA(VLOOKUP(J77,J78:J$500,1,0))</f>
        <v>1</v>
      </c>
      <c r="I77" s="137">
        <f>VLOOKUP(C77,SOURCE!S$4:Y$9999,7,0)</f>
        <v>324</v>
      </c>
      <c r="J77" s="138" t="str">
        <f>VLOOKUP(C77,SOURCE!S$4:Y$9999,6,0)</f>
        <v>LOG2</v>
      </c>
      <c r="K77" s="139" t="str">
        <f t="shared" si="3"/>
        <v>lbx</v>
      </c>
      <c r="N77" s="136" t="str">
        <f>VLOOKUP(I77,SOURCE!B:M,5,0)</f>
        <v>"lb x"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"331"</v>
      </c>
      <c r="E78" s="136" t="str">
        <f>CHAR(34)&amp;VLOOKUP(C78,SOURCE!S$4:Y$9999,6,0)&amp;CHAR(34)</f>
        <v>"LOGXY"</v>
      </c>
      <c r="F78" s="131" t="str">
        <f t="shared" si="2"/>
        <v xml:space="preserve">                      if (strcompare(commandnumber,"LOGXY" )) {strcpy(commandnumber, "331");} else</v>
      </c>
      <c r="H78" t="b">
        <f>ISNA(VLOOKUP(J78,J79:J$500,1,0))</f>
        <v>1</v>
      </c>
      <c r="I78" s="137">
        <f>VLOOKUP(C78,SOURCE!S$4:Y$9999,7,0)</f>
        <v>331</v>
      </c>
      <c r="J78" s="138" t="str">
        <f>VLOOKUP(C78,SOURCE!S$4:Y$9999,6,0)</f>
        <v>LOGXY</v>
      </c>
      <c r="K78" s="139" t="str">
        <f t="shared" si="3"/>
        <v>logxy</v>
      </c>
      <c r="N78" s="136" t="str">
        <f>VLOOKUP(I78,SOURCE!B:M,5,0)</f>
        <v>"log" STD_SUB_x "y"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"344"</v>
      </c>
      <c r="E79" s="136" t="str">
        <f>CHAR(34)&amp;VLOOKUP(C79,SOURCE!S$4:Y$9999,6,0)&amp;CHAR(34)</f>
        <v>"MANT"</v>
      </c>
      <c r="F79" s="131" t="str">
        <f t="shared" si="2"/>
        <v xml:space="preserve">                      if (strcompare(commandnumber,"MANT" )) {strcpy(commandnumber, "344");} else</v>
      </c>
      <c r="H79" t="b">
        <f>ISNA(VLOOKUP(J79,J80:J$500,1,0))</f>
        <v>1</v>
      </c>
      <c r="I79" s="137">
        <f>VLOOKUP(C79,SOURCE!S$4:Y$9999,7,0)</f>
        <v>344</v>
      </c>
      <c r="J79" s="138" t="str">
        <f>VLOOKUP(C79,SOURCE!S$4:Y$9999,6,0)</f>
        <v>MANT</v>
      </c>
      <c r="K79" s="139" t="str">
        <f t="shared" si="3"/>
        <v>MANT</v>
      </c>
      <c r="N79" s="136" t="str">
        <f>VLOOKUP(I79,SOURCE!B:M,5,0)</f>
        <v>"MANT"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"345"</v>
      </c>
      <c r="E80" s="136" t="str">
        <f>CHAR(34)&amp;VLOOKUP(C80,SOURCE!S$4:Y$9999,6,0)&amp;CHAR(34)</f>
        <v>"MASKL"</v>
      </c>
      <c r="F80" s="131" t="str">
        <f t="shared" si="2"/>
        <v xml:space="preserve">                      if (strcompare(commandnumber,"MASKL" )) {strcpy(commandnumber, "345");} else</v>
      </c>
      <c r="H80" t="b">
        <f>ISNA(VLOOKUP(J80,J81:J$500,1,0))</f>
        <v>1</v>
      </c>
      <c r="I80" s="137">
        <f>VLOOKUP(C80,SOURCE!S$4:Y$9999,7,0)</f>
        <v>345</v>
      </c>
      <c r="J80" s="138" t="str">
        <f>VLOOKUP(C80,SOURCE!S$4:Y$9999,6,0)</f>
        <v>MASKL</v>
      </c>
      <c r="K80" s="139" t="str">
        <f t="shared" si="3"/>
        <v>MASKL</v>
      </c>
      <c r="N80" s="136" t="str">
        <f>VLOOKUP(I80,SOURCE!B:M,5,0)</f>
        <v>"MASKL"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"346"</v>
      </c>
      <c r="E81" s="136" t="str">
        <f>CHAR(34)&amp;VLOOKUP(C81,SOURCE!S$4:Y$9999,6,0)&amp;CHAR(34)</f>
        <v>"MASKR"</v>
      </c>
      <c r="F81" s="131" t="str">
        <f t="shared" si="2"/>
        <v xml:space="preserve">                      if (strcompare(commandnumber,"MASKR" )) {strcpy(commandnumber, "346");} else</v>
      </c>
      <c r="H81" t="b">
        <f>ISNA(VLOOKUP(J81,J82:J$500,1,0))</f>
        <v>1</v>
      </c>
      <c r="I81" s="137">
        <f>VLOOKUP(C81,SOURCE!S$4:Y$9999,7,0)</f>
        <v>346</v>
      </c>
      <c r="J81" s="138" t="str">
        <f>VLOOKUP(C81,SOURCE!S$4:Y$9999,6,0)</f>
        <v>MASKR</v>
      </c>
      <c r="K81" s="139" t="str">
        <f t="shared" si="3"/>
        <v>MASKR</v>
      </c>
      <c r="N81" s="136" t="str">
        <f>VLOOKUP(I81,SOURCE!B:M,5,0)</f>
        <v>"MASKR"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"353"</v>
      </c>
      <c r="E82" s="136" t="str">
        <f>CHAR(34)&amp;VLOOKUP(C82,SOURCE!S$4:Y$9999,6,0)&amp;CHAR(34)</f>
        <v>"MAX"</v>
      </c>
      <c r="F82" s="131" t="str">
        <f t="shared" si="2"/>
        <v xml:space="preserve">                      if (strcompare(commandnumber,"MAX" )) {strcpy(commandnumber, "353");} else</v>
      </c>
      <c r="H82" t="b">
        <f>ISNA(VLOOKUP(J82,J83:J$500,1,0))</f>
        <v>1</v>
      </c>
      <c r="I82" s="137">
        <f>VLOOKUP(C82,SOURCE!S$4:Y$9999,7,0)</f>
        <v>353</v>
      </c>
      <c r="J82" s="138" t="str">
        <f>VLOOKUP(C82,SOURCE!S$4:Y$9999,6,0)</f>
        <v>MAX</v>
      </c>
      <c r="K82" s="139" t="str">
        <f t="shared" si="3"/>
        <v>max</v>
      </c>
      <c r="N82" s="136" t="str">
        <f>VLOOKUP(I82,SOURCE!B:M,5,0)</f>
        <v>"max"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"355"</v>
      </c>
      <c r="E83" s="136" t="str">
        <f>CHAR(34)&amp;VLOOKUP(C83,SOURCE!S$4:Y$9999,6,0)&amp;CHAR(34)</f>
        <v>"MEM?"</v>
      </c>
      <c r="F83" s="131" t="str">
        <f t="shared" si="2"/>
        <v xml:space="preserve">                      if (strcompare(commandnumber,"MEM?" )) {strcpy(commandnumber, "355");} else</v>
      </c>
      <c r="H83" t="b">
        <f>ISNA(VLOOKUP(J83,J84:J$500,1,0))</f>
        <v>1</v>
      </c>
      <c r="I83" s="137">
        <f>VLOOKUP(C83,SOURCE!S$4:Y$9999,7,0)</f>
        <v>355</v>
      </c>
      <c r="J83" s="138" t="str">
        <f>VLOOKUP(C83,SOURCE!S$4:Y$9999,6,0)</f>
        <v>MEM?</v>
      </c>
      <c r="K83" s="139" t="str">
        <f t="shared" si="3"/>
        <v>MEM?</v>
      </c>
      <c r="N83" s="136" t="str">
        <f>VLOOKUP(I83,SOURCE!B:M,5,0)</f>
        <v>"MEM?"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"358"</v>
      </c>
      <c r="E84" s="136" t="str">
        <f>CHAR(34)&amp;VLOOKUP(C84,SOURCE!S$4:Y$9999,6,0)&amp;CHAR(34)</f>
        <v>"MIN"</v>
      </c>
      <c r="F84" s="131" t="str">
        <f t="shared" si="2"/>
        <v xml:space="preserve">                      if (strcompare(commandnumber,"MIN" )) {strcpy(commandnumber, "358");} else</v>
      </c>
      <c r="H84" t="b">
        <f>ISNA(VLOOKUP(J84,J85:J$500,1,0))</f>
        <v>1</v>
      </c>
      <c r="I84" s="137">
        <f>VLOOKUP(C84,SOURCE!S$4:Y$9999,7,0)</f>
        <v>358</v>
      </c>
      <c r="J84" s="138" t="str">
        <f>VLOOKUP(C84,SOURCE!S$4:Y$9999,6,0)</f>
        <v>MIN</v>
      </c>
      <c r="K84" s="139" t="str">
        <f t="shared" si="3"/>
        <v>min</v>
      </c>
      <c r="N84" s="136" t="str">
        <f>VLOOKUP(I84,SOURCE!B:M,5,0)</f>
        <v>"min"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"359"</v>
      </c>
      <c r="E85" s="136" t="str">
        <f>CHAR(34)&amp;VLOOKUP(C85,SOURCE!S$4:Y$9999,6,0)&amp;CHAR(34)</f>
        <v>"MIRROR"</v>
      </c>
      <c r="F85" s="131" t="str">
        <f t="shared" si="2"/>
        <v xml:space="preserve">                      if (strcompare(commandnumber,"MIRROR" )) {strcpy(commandnumber, "359");} else</v>
      </c>
      <c r="H85" t="b">
        <f>ISNA(VLOOKUP(J85,J86:J$500,1,0))</f>
        <v>1</v>
      </c>
      <c r="I85" s="137">
        <f>VLOOKUP(C85,SOURCE!S$4:Y$9999,7,0)</f>
        <v>359</v>
      </c>
      <c r="J85" s="138" t="str">
        <f>VLOOKUP(C85,SOURCE!S$4:Y$9999,6,0)</f>
        <v>MIRROR</v>
      </c>
      <c r="K85" s="139" t="str">
        <f t="shared" si="3"/>
        <v>MIRROR</v>
      </c>
      <c r="N85" s="136" t="str">
        <f>VLOOKUP(I85,SOURCE!B:M,5,0)</f>
        <v>"MIRROR"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"364"</v>
      </c>
      <c r="E86" s="136" t="str">
        <f>CHAR(34)&amp;VLOOKUP(C86,SOURCE!S$4:Y$9999,6,0)&amp;CHAR(34)</f>
        <v>"MOD"</v>
      </c>
      <c r="F86" s="131" t="str">
        <f t="shared" si="2"/>
        <v xml:space="preserve">                      if (strcompare(commandnumber,"MOD" )) {strcpy(commandnumber, "364");} else</v>
      </c>
      <c r="H86" t="b">
        <f>ISNA(VLOOKUP(J86,J87:J$500,1,0))</f>
        <v>1</v>
      </c>
      <c r="I86" s="137">
        <f>VLOOKUP(C86,SOURCE!S$4:Y$9999,7,0)</f>
        <v>364</v>
      </c>
      <c r="J86" s="138" t="str">
        <f>VLOOKUP(C86,SOURCE!S$4:Y$9999,6,0)</f>
        <v>MOD</v>
      </c>
      <c r="K86" s="139" t="str">
        <f t="shared" si="3"/>
        <v>MOD</v>
      </c>
      <c r="N86" s="136" t="str">
        <f>VLOOKUP(I86,SOURCE!B:M,5,0)</f>
        <v>"MOD"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"414"</v>
      </c>
      <c r="E87" s="136" t="str">
        <f>CHAR(34)&amp;VLOOKUP(C87,SOURCE!S$4:Y$9999,6,0)&amp;CHAR(34)</f>
        <v>"NAND"</v>
      </c>
      <c r="F87" s="131" t="str">
        <f t="shared" si="2"/>
        <v xml:space="preserve">                      if (strcompare(commandnumber,"NAND" )) {strcpy(commandnumber, "414");} else</v>
      </c>
      <c r="H87" t="b">
        <f>ISNA(VLOOKUP(J87,J88:J$500,1,0))</f>
        <v>1</v>
      </c>
      <c r="I87" s="137">
        <f>VLOOKUP(C87,SOURCE!S$4:Y$9999,7,0)</f>
        <v>414</v>
      </c>
      <c r="J87" s="138" t="str">
        <f>VLOOKUP(C87,SOURCE!S$4:Y$9999,6,0)</f>
        <v>NAND</v>
      </c>
      <c r="K87" s="139" t="str">
        <f t="shared" si="3"/>
        <v>NAND</v>
      </c>
      <c r="N87" s="136" t="str">
        <f>VLOOKUP(I87,SOURCE!B:M,5,0)</f>
        <v>"NAND"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"421"</v>
      </c>
      <c r="E88" s="136" t="str">
        <f>CHAR(34)&amp;VLOOKUP(C88,SOURCE!S$4:Y$9999,6,0)&amp;CHAR(34)</f>
        <v>"NEIGHB"</v>
      </c>
      <c r="F88" s="131" t="str">
        <f t="shared" si="2"/>
        <v xml:space="preserve">                      if (strcompare(commandnumber,"NEIGHB" )) {strcpy(commandnumber, "421");} else</v>
      </c>
      <c r="H88" t="b">
        <f>ISNA(VLOOKUP(J88,J89:J$500,1,0))</f>
        <v>1</v>
      </c>
      <c r="I88" s="137">
        <f>VLOOKUP(C88,SOURCE!S$4:Y$9999,7,0)</f>
        <v>421</v>
      </c>
      <c r="J88" s="138" t="str">
        <f>VLOOKUP(C88,SOURCE!S$4:Y$9999,6,0)</f>
        <v>NEIGHB</v>
      </c>
      <c r="K88" s="139" t="str">
        <f t="shared" si="3"/>
        <v>NEIGHB</v>
      </c>
      <c r="N88" s="136" t="str">
        <f>VLOOKUP(I88,SOURCE!B:M,5,0)</f>
        <v>"NEIGHB"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"422"</v>
      </c>
      <c r="E89" s="136" t="str">
        <f>CHAR(34)&amp;VLOOKUP(C89,SOURCE!S$4:Y$9999,6,0)&amp;CHAR(34)</f>
        <v>"NEXTP"</v>
      </c>
      <c r="F89" s="131" t="str">
        <f t="shared" si="2"/>
        <v xml:space="preserve">                      if (strcompare(commandnumber,"NEXTP" )) {strcpy(commandnumber, "422");} else</v>
      </c>
      <c r="H89" t="b">
        <f>ISNA(VLOOKUP(J89,J90:J$500,1,0))</f>
        <v>1</v>
      </c>
      <c r="I89" s="137">
        <f>VLOOKUP(C89,SOURCE!S$4:Y$9999,7,0)</f>
        <v>422</v>
      </c>
      <c r="J89" s="138" t="str">
        <f>VLOOKUP(C89,SOURCE!S$4:Y$9999,6,0)</f>
        <v>NEXTP</v>
      </c>
      <c r="K89" s="139" t="str">
        <f t="shared" si="3"/>
        <v>NEXTP</v>
      </c>
      <c r="N89" s="136" t="str">
        <f>VLOOKUP(I89,SOURCE!B:M,5,0)</f>
        <v>"NEXTP"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"425"</v>
      </c>
      <c r="E90" s="136" t="str">
        <f>CHAR(34)&amp;VLOOKUP(C90,SOURCE!S$4:Y$9999,6,0)&amp;CHAR(34)</f>
        <v>"NOR"</v>
      </c>
      <c r="F90" s="131" t="str">
        <f t="shared" si="2"/>
        <v xml:space="preserve">                      if (strcompare(commandnumber,"NOR" )) {strcpy(commandnumber, "425");} else</v>
      </c>
      <c r="H90" t="b">
        <f>ISNA(VLOOKUP(J90,J91:J$500,1,0))</f>
        <v>1</v>
      </c>
      <c r="I90" s="137">
        <f>VLOOKUP(C90,SOURCE!S$4:Y$9999,7,0)</f>
        <v>425</v>
      </c>
      <c r="J90" s="138" t="str">
        <f>VLOOKUP(C90,SOURCE!S$4:Y$9999,6,0)</f>
        <v>NOR</v>
      </c>
      <c r="K90" s="139" t="str">
        <f t="shared" si="3"/>
        <v>NOR</v>
      </c>
      <c r="N90" s="136" t="str">
        <f>VLOOKUP(I90,SOURCE!B:M,5,0)</f>
        <v>"NOR"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"431"</v>
      </c>
      <c r="E91" s="136" t="str">
        <f>CHAR(34)&amp;VLOOKUP(C91,SOURCE!S$4:Y$9999,6,0)&amp;CHAR(34)</f>
        <v>"NOT"</v>
      </c>
      <c r="F91" s="131" t="str">
        <f t="shared" si="2"/>
        <v xml:space="preserve">                      if (strcompare(commandnumber,"NOT" )) {strcpy(commandnumber, "431");} else</v>
      </c>
      <c r="H91" t="b">
        <f>ISNA(VLOOKUP(J91,J92:J$500,1,0))</f>
        <v>1</v>
      </c>
      <c r="I91" s="137">
        <f>VLOOKUP(C91,SOURCE!S$4:Y$9999,7,0)</f>
        <v>431</v>
      </c>
      <c r="J91" s="138" t="str">
        <f>VLOOKUP(C91,SOURCE!S$4:Y$9999,6,0)</f>
        <v>NOT</v>
      </c>
      <c r="K91" s="139" t="str">
        <f t="shared" si="3"/>
        <v>NOT</v>
      </c>
      <c r="N91" s="136" t="str">
        <f>VLOOKUP(I91,SOURCE!B:M,5,0)</f>
        <v>"NOT"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"433"</v>
      </c>
      <c r="E92" s="136" t="str">
        <f>CHAR(34)&amp;VLOOKUP(C92,SOURCE!S$4:Y$9999,6,0)&amp;CHAR(34)</f>
        <v>"NSUM"</v>
      </c>
      <c r="F92" s="131" t="str">
        <f t="shared" si="2"/>
        <v xml:space="preserve">                      if (strcompare(commandnumber,"NSUM" )) {strcpy(commandnumber, "433");} else</v>
      </c>
      <c r="H92" t="b">
        <f>ISNA(VLOOKUP(J92,J93:J$500,1,0))</f>
        <v>1</v>
      </c>
      <c r="I92" s="137">
        <f>VLOOKUP(C92,SOURCE!S$4:Y$9999,7,0)</f>
        <v>433</v>
      </c>
      <c r="J92" s="138" t="str">
        <f>VLOOKUP(C92,SOURCE!S$4:Y$9999,6,0)</f>
        <v>NSUM</v>
      </c>
      <c r="K92" s="139" t="str">
        <f t="shared" si="3"/>
        <v>n</v>
      </c>
      <c r="N92" s="136" t="str">
        <f>VLOOKUP(I92,SOURCE!B:M,5,0)</f>
        <v>"n"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"437"</v>
      </c>
      <c r="E93" s="136" t="str">
        <f>CHAR(34)&amp;VLOOKUP(C93,SOURCE!S$4:Y$9999,6,0)&amp;CHAR(34)</f>
        <v>"OR"</v>
      </c>
      <c r="F93" s="131" t="str">
        <f t="shared" si="2"/>
        <v xml:space="preserve">                      if (strcompare(commandnumber,"OR" )) {strcpy(commandnumber, "437");} else</v>
      </c>
      <c r="H93" t="b">
        <f>ISNA(VLOOKUP(J93,J94:J$500,1,0))</f>
        <v>1</v>
      </c>
      <c r="I93" s="137">
        <f>VLOOKUP(C93,SOURCE!S$4:Y$9999,7,0)</f>
        <v>437</v>
      </c>
      <c r="J93" s="138" t="str">
        <f>VLOOKUP(C93,SOURCE!S$4:Y$9999,6,0)</f>
        <v>OR</v>
      </c>
      <c r="K93" s="139" t="str">
        <f t="shared" si="3"/>
        <v>OR</v>
      </c>
      <c r="N93" s="136" t="str">
        <f>VLOOKUP(I93,SOURCE!B:M,5,0)</f>
        <v>"OR"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"450"</v>
      </c>
      <c r="E94" s="136" t="str">
        <f>CHAR(34)&amp;VLOOKUP(C94,SOURCE!S$4:Y$9999,6,0)&amp;CHAR(34)</f>
        <v>"PERM"</v>
      </c>
      <c r="F94" s="131" t="str">
        <f t="shared" si="2"/>
        <v xml:space="preserve">                      if (strcompare(commandnumber,"PERM" )) {strcpy(commandnumber, "450");} else</v>
      </c>
      <c r="H94" t="b">
        <f>ISNA(VLOOKUP(J94,J95:J$500,1,0))</f>
        <v>1</v>
      </c>
      <c r="I94" s="137">
        <f>VLOOKUP(C94,SOURCE!S$4:Y$9999,7,0)</f>
        <v>450</v>
      </c>
      <c r="J94" s="138" t="str">
        <f>VLOOKUP(C94,SOURCE!S$4:Y$9999,6,0)</f>
        <v>PERM</v>
      </c>
      <c r="K94" s="139" t="str">
        <f t="shared" si="3"/>
        <v>Pyx</v>
      </c>
      <c r="N94" s="136" t="str">
        <f>VLOOKUP(I94,SOURCE!B:M,5,0)</f>
        <v>"P" STD_SUB_y STD_SUB_x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"455"</v>
      </c>
      <c r="E95" s="136" t="str">
        <f>CHAR(34)&amp;VLOOKUP(C95,SOURCE!S$4:Y$9999,6,0)&amp;CHAR(34)</f>
        <v>"PLOT"</v>
      </c>
      <c r="F95" s="131" t="str">
        <f t="shared" si="2"/>
        <v xml:space="preserve">                      if (strcompare(commandnumber,"PLOT" )) {strcpy(commandnumber, "455");} else</v>
      </c>
      <c r="H95" t="b">
        <f>ISNA(VLOOKUP(J95,J96:J$500,1,0))</f>
        <v>1</v>
      </c>
      <c r="I95" s="137">
        <f>VLOOKUP(C95,SOURCE!S$4:Y$9999,7,0)</f>
        <v>455</v>
      </c>
      <c r="J95" s="138" t="str">
        <f>VLOOKUP(C95,SOURCE!S$4:Y$9999,6,0)</f>
        <v>PLOT</v>
      </c>
      <c r="K95" s="139" t="str">
        <f t="shared" si="3"/>
        <v>PLOT</v>
      </c>
      <c r="N95" s="136" t="str">
        <f>VLOOKUP(I95,SOURCE!B:M,5,0)</f>
        <v>"PLOT"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"467"</v>
      </c>
      <c r="E96" s="136" t="str">
        <f>CHAR(34)&amp;VLOOKUP(C96,SOURCE!S$4:Y$9999,6,0)&amp;CHAR(34)</f>
        <v>"PR&gt;DB"</v>
      </c>
      <c r="F96" s="131" t="str">
        <f t="shared" si="2"/>
        <v xml:space="preserve">                      if (strcompare(commandnumber,"PR&gt;DB" )) {strcpy(commandnumber, "467");} else</v>
      </c>
      <c r="H96" t="b">
        <f>ISNA(VLOOKUP(J96,J97:J$500,1,0))</f>
        <v>1</v>
      </c>
      <c r="I96" s="137">
        <f>VLOOKUP(C96,SOURCE!S$4:Y$9999,7,0)</f>
        <v>467</v>
      </c>
      <c r="J96" s="138" t="str">
        <f>VLOOKUP(C96,SOURCE!S$4:Y$9999,6,0)</f>
        <v>PR&gt;DB</v>
      </c>
      <c r="K96" s="139" t="str">
        <f t="shared" si="3"/>
        <v>power</v>
      </c>
      <c r="N96" s="136" t="str">
        <f>VLOOKUP(I96,SOURCE!B:M,5,0)</f>
        <v>"power"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N97" s="136" t="str">
        <f>VLOOKUP(I97,SOURCE!B:M,5,0)</f>
        <v>"PRIME?"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"483"</v>
      </c>
      <c r="E98" s="136" t="str">
        <f>CHAR(34)&amp;VLOOKUP(C98,SOURCE!S$4:Y$9999,6,0)&amp;CHAR(34)</f>
        <v>"RAD"</v>
      </c>
      <c r="F98" s="131" t="str">
        <f t="shared" si="2"/>
        <v xml:space="preserve">                      if (strcompare(commandnumber,"RAD" )) {strcpy(commandnumber, "483");} else</v>
      </c>
      <c r="H98" t="b">
        <f>ISNA(VLOOKUP(J98,J99:J$500,1,0))</f>
        <v>1</v>
      </c>
      <c r="I98" s="137">
        <f>VLOOKUP(C98,SOURCE!S$4:Y$9999,7,0)</f>
        <v>483</v>
      </c>
      <c r="J98" s="138" t="str">
        <f>VLOOKUP(C98,SOURCE!S$4:Y$9999,6,0)</f>
        <v>RAD</v>
      </c>
      <c r="K98" s="139" t="str">
        <f t="shared" si="3"/>
        <v>RAD</v>
      </c>
      <c r="N98" s="136" t="str">
        <f>VLOOKUP(I98,SOURCE!B:M,5,0)</f>
        <v>"RAD"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"484"</v>
      </c>
      <c r="E99" s="136" t="str">
        <f>CHAR(34)&amp;VLOOKUP(C99,SOURCE!S$4:Y$9999,6,0)&amp;CHAR(34)</f>
        <v>"RAD&gt;"</v>
      </c>
      <c r="F99" s="131" t="str">
        <f t="shared" si="2"/>
        <v xml:space="preserve">                      if (strcompare(commandnumber,"RAD&gt;" )) {strcpy(commandnumber, "484");} else</v>
      </c>
      <c r="H99" t="b">
        <f>ISNA(VLOOKUP(J99,J100:J$500,1,0))</f>
        <v>1</v>
      </c>
      <c r="I99" s="137">
        <f>VLOOKUP(C99,SOURCE!S$4:Y$9999,7,0)</f>
        <v>484</v>
      </c>
      <c r="J99" s="138" t="str">
        <f>VLOOKUP(C99,SOURCE!S$4:Y$9999,6,0)</f>
        <v>RAD&gt;</v>
      </c>
      <c r="K99" s="139" t="str">
        <f t="shared" si="3"/>
        <v>RAD&gt;</v>
      </c>
      <c r="N99" s="136" t="str">
        <f>VLOOKUP(I99,SOURCE!B:M,5,0)</f>
        <v>"RAD" STD_RIGHT_ARROW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"486"</v>
      </c>
      <c r="E100" s="136" t="str">
        <f>CHAR(34)&amp;VLOOKUP(C100,SOURCE!S$4:Y$9999,6,0)&amp;CHAR(34)</f>
        <v>"RAN#"</v>
      </c>
      <c r="F100" s="131" t="str">
        <f t="shared" si="2"/>
        <v xml:space="preserve">                      if (strcompare(commandnumber,"RAN#" )) {strcpy(commandnumber, "486");} else</v>
      </c>
      <c r="H100" t="b">
        <f>ISNA(VLOOKUP(J100,J101:J$500,1,0))</f>
        <v>1</v>
      </c>
      <c r="I100" s="137">
        <f>VLOOKUP(C100,SOURCE!S$4:Y$9999,7,0)</f>
        <v>486</v>
      </c>
      <c r="J100" s="138" t="str">
        <f>VLOOKUP(C100,SOURCE!S$4:Y$9999,6,0)</f>
        <v>RAN#</v>
      </c>
      <c r="K100" s="139" t="str">
        <f t="shared" si="3"/>
        <v>RAN#</v>
      </c>
      <c r="N100" s="136" t="str">
        <f>VLOOKUP(I100,SOURCE!B:M,5,0)</f>
        <v>"RAN#"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"488"</v>
      </c>
      <c r="E101" s="136" t="str">
        <f>CHAR(34)&amp;VLOOKUP(C101,SOURCE!S$4:Y$9999,6,0)&amp;CHAR(34)</f>
        <v>"RCL"</v>
      </c>
      <c r="F101" s="131" t="str">
        <f t="shared" si="2"/>
        <v xml:space="preserve">                      if (strcompare(commandnumber,"RCL" )) {strcpy(commandnumber, "488");} else</v>
      </c>
      <c r="H101" t="b">
        <f>ISNA(VLOOKUP(J101,J102:J$500,1,0))</f>
        <v>1</v>
      </c>
      <c r="I101" s="137">
        <f>VLOOKUP(C101,SOURCE!S$4:Y$9999,7,0)</f>
        <v>488</v>
      </c>
      <c r="J101" s="138" t="str">
        <f>VLOOKUP(C101,SOURCE!S$4:Y$9999,6,0)</f>
        <v>RCL</v>
      </c>
      <c r="K101" s="139" t="str">
        <f t="shared" si="3"/>
        <v>RCL</v>
      </c>
      <c r="N101" s="136" t="str">
        <f>VLOOKUP(I101,SOURCE!B:M,5,0)</f>
        <v>"RCL"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"490"</v>
      </c>
      <c r="E102" s="136" t="str">
        <f>CHAR(34)&amp;VLOOKUP(C102,SOURCE!S$4:Y$9999,6,0)&amp;CHAR(34)</f>
        <v>"RCLEL"</v>
      </c>
      <c r="F102" s="131" t="str">
        <f t="shared" si="2"/>
        <v xml:space="preserve">                      if (strcompare(commandnumber,"RCLEL" )) {strcpy(commandnumber, "490");} else</v>
      </c>
      <c r="H102" t="b">
        <f>ISNA(VLOOKUP(J102,J103:J$500,1,0))</f>
        <v>1</v>
      </c>
      <c r="I102" s="137">
        <f>VLOOKUP(C102,SOURCE!S$4:Y$9999,7,0)</f>
        <v>490</v>
      </c>
      <c r="J102" s="138" t="str">
        <f>VLOOKUP(C102,SOURCE!S$4:Y$9999,6,0)</f>
        <v>RCLEL</v>
      </c>
      <c r="K102" s="139" t="str">
        <f t="shared" si="3"/>
        <v>RCLEL</v>
      </c>
      <c r="N102" s="136" t="str">
        <f>VLOOKUP(I102,SOURCE!B:M,5,0)</f>
        <v>"RCLEL"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"491"</v>
      </c>
      <c r="E103" s="136" t="str">
        <f>CHAR(34)&amp;VLOOKUP(C103,SOURCE!S$4:Y$9999,6,0)&amp;CHAR(34)</f>
        <v>"RCLIJ"</v>
      </c>
      <c r="F103" s="131" t="str">
        <f t="shared" si="2"/>
        <v xml:space="preserve">                      if (strcompare(commandnumber,"RCLIJ" )) {strcpy(commandnumber, "491");} else</v>
      </c>
      <c r="H103" t="b">
        <f>ISNA(VLOOKUP(J103,J104:J$500,1,0))</f>
        <v>1</v>
      </c>
      <c r="I103" s="137">
        <f>VLOOKUP(C103,SOURCE!S$4:Y$9999,7,0)</f>
        <v>491</v>
      </c>
      <c r="J103" s="138" t="str">
        <f>VLOOKUP(C103,SOURCE!S$4:Y$9999,6,0)</f>
        <v>RCLIJ</v>
      </c>
      <c r="K103" s="139" t="str">
        <f t="shared" si="3"/>
        <v>RCLIJ</v>
      </c>
      <c r="N103" s="136" t="str">
        <f>VLOOKUP(I103,SOURCE!B:M,5,0)</f>
        <v>"RCLIJ"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"492"</v>
      </c>
      <c r="E104" s="136" t="str">
        <f>CHAR(34)&amp;VLOOKUP(C104,SOURCE!S$4:Y$9999,6,0)&amp;CHAR(34)</f>
        <v>"RCLS"</v>
      </c>
      <c r="F104" s="131" t="str">
        <f t="shared" si="2"/>
        <v xml:space="preserve">                      if (strcompare(commandnumber,"RCLS" )) {strcpy(commandnumber, "492");} else</v>
      </c>
      <c r="H104" t="b">
        <f>ISNA(VLOOKUP(J104,J105:J$500,1,0))</f>
        <v>1</v>
      </c>
      <c r="I104" s="137">
        <f>VLOOKUP(C104,SOURCE!S$4:Y$9999,7,0)</f>
        <v>492</v>
      </c>
      <c r="J104" s="138" t="str">
        <f>VLOOKUP(C104,SOURCE!S$4:Y$9999,6,0)</f>
        <v>RCLS</v>
      </c>
      <c r="K104" s="139" t="str">
        <f t="shared" si="3"/>
        <v>RCLS</v>
      </c>
      <c r="N104" s="136" t="str">
        <f>VLOOKUP(I104,SOURCE!B:M,5,0)</f>
        <v>"RCLS"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"493"</v>
      </c>
      <c r="E105" s="136" t="str">
        <f>CHAR(34)&amp;VLOOKUP(C105,SOURCE!S$4:Y$9999,6,0)&amp;CHAR(34)</f>
        <v>"RCL+"</v>
      </c>
      <c r="F105" s="131" t="str">
        <f t="shared" si="2"/>
        <v xml:space="preserve">                      if (strcompare(commandnumber,"RCL+" )) {strcpy(commandnumber, "493");} else</v>
      </c>
      <c r="H105" t="b">
        <f>ISNA(VLOOKUP(J105,J106:J$500,1,0))</f>
        <v>1</v>
      </c>
      <c r="I105" s="137">
        <f>VLOOKUP(C105,SOURCE!S$4:Y$9999,7,0)</f>
        <v>493</v>
      </c>
      <c r="J105" s="138" t="str">
        <f>VLOOKUP(C105,SOURCE!S$4:Y$9999,6,0)</f>
        <v>RCL+</v>
      </c>
      <c r="K105" s="139" t="str">
        <f t="shared" si="3"/>
        <v>RCL+</v>
      </c>
      <c r="N105" s="136" t="str">
        <f>VLOOKUP(I105,SOURCE!B:M,5,0)</f>
        <v>"RCL+"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"494"</v>
      </c>
      <c r="E106" s="136" t="str">
        <f>CHAR(34)&amp;VLOOKUP(C106,SOURCE!S$4:Y$9999,6,0)&amp;CHAR(34)</f>
        <v>"RCL-"</v>
      </c>
      <c r="F106" s="131" t="str">
        <f t="shared" si="2"/>
        <v xml:space="preserve">                      if (strcompare(commandnumber,"RCL-" )) {strcpy(commandnumber, "494");} else</v>
      </c>
      <c r="H106" t="b">
        <f>ISNA(VLOOKUP(J106,J107:J$500,1,0))</f>
        <v>1</v>
      </c>
      <c r="I106" s="137">
        <f>VLOOKUP(C106,SOURCE!S$4:Y$9999,7,0)</f>
        <v>494</v>
      </c>
      <c r="J106" s="138" t="str">
        <f>VLOOKUP(C106,SOURCE!S$4:Y$9999,6,0)</f>
        <v>RCL-</v>
      </c>
      <c r="K106" s="139" t="str">
        <f t="shared" si="3"/>
        <v>RCL-</v>
      </c>
      <c r="N106" s="136" t="str">
        <f>VLOOKUP(I106,SOURCE!B:M,5,0)</f>
        <v>"RCL-"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"495"</v>
      </c>
      <c r="E107" s="136" t="str">
        <f>CHAR(34)&amp;VLOOKUP(C107,SOURCE!S$4:Y$9999,6,0)&amp;CHAR(34)</f>
        <v>"RCLx"</v>
      </c>
      <c r="F107" s="131" t="str">
        <f t="shared" si="2"/>
        <v xml:space="preserve">                      if (strcompare(commandnumber,"RCLx" )) {strcpy(commandnumber, "495");} else</v>
      </c>
      <c r="H107" t="b">
        <f>ISNA(VLOOKUP(J107,J108:J$500,1,0))</f>
        <v>1</v>
      </c>
      <c r="I107" s="137">
        <f>VLOOKUP(C107,SOURCE!S$4:Y$9999,7,0)</f>
        <v>495</v>
      </c>
      <c r="J107" s="138" t="str">
        <f>VLOOKUP(C107,SOURCE!S$4:Y$9999,6,0)</f>
        <v>RCLx</v>
      </c>
      <c r="K107" s="139" t="str">
        <f t="shared" si="3"/>
        <v>RCLCROSS</v>
      </c>
      <c r="N107" s="136" t="str">
        <f>VLOOKUP(I107,SOURCE!B:M,5,0)</f>
        <v>"RCL" STD_CROSS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"496"</v>
      </c>
      <c r="E108" s="136" t="str">
        <f>CHAR(34)&amp;VLOOKUP(C108,SOURCE!S$4:Y$9999,6,0)&amp;CHAR(34)</f>
        <v>"RCL/"</v>
      </c>
      <c r="F108" s="131" t="str">
        <f t="shared" si="2"/>
        <v xml:space="preserve">                      if (strcompare(commandnumber,"RCL/" )) {strcpy(commandnumber, "496");} else</v>
      </c>
      <c r="H108" t="b">
        <f>ISNA(VLOOKUP(J108,J109:J$500,1,0))</f>
        <v>1</v>
      </c>
      <c r="I108" s="137">
        <f>VLOOKUP(C108,SOURCE!S$4:Y$9999,7,0)</f>
        <v>496</v>
      </c>
      <c r="J108" s="138" t="str">
        <f>VLOOKUP(C108,SOURCE!S$4:Y$9999,6,0)</f>
        <v>RCL/</v>
      </c>
      <c r="K108" s="139" t="str">
        <f t="shared" si="3"/>
        <v>RCL/</v>
      </c>
      <c r="N108" s="136" t="str">
        <f>VLOOKUP(I108,SOURCE!B:M,5,0)</f>
        <v>"RCL/"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"497"</v>
      </c>
      <c r="E109" s="136" t="str">
        <f>CHAR(34)&amp;VLOOKUP(C109,SOURCE!S$4:Y$9999,6,0)&amp;CHAR(34)</f>
        <v>"RCLMAX"</v>
      </c>
      <c r="F109" s="131" t="str">
        <f t="shared" si="2"/>
        <v xml:space="preserve">                      if (strcompare(commandnumber,"RCLMAX" )) {strcpy(commandnumber, "497");} else</v>
      </c>
      <c r="H109" t="b">
        <f>ISNA(VLOOKUP(J109,J110:J$500,1,0))</f>
        <v>1</v>
      </c>
      <c r="I109" s="137">
        <f>VLOOKUP(C109,SOURCE!S$4:Y$9999,7,0)</f>
        <v>497</v>
      </c>
      <c r="J109" s="138" t="str">
        <f>VLOOKUP(C109,SOURCE!S$4:Y$9999,6,0)</f>
        <v>RCLMAX</v>
      </c>
      <c r="K109" s="139" t="str">
        <f t="shared" si="3"/>
        <v>Max</v>
      </c>
      <c r="N109" s="136" t="str">
        <f>VLOOKUP(I109,SOURCE!B:M,5,0)</f>
        <v>"Max"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"498"</v>
      </c>
      <c r="E110" s="136" t="str">
        <f>CHAR(34)&amp;VLOOKUP(C110,SOURCE!S$4:Y$9999,6,0)&amp;CHAR(34)</f>
        <v>"RCLMIN"</v>
      </c>
      <c r="F110" s="131" t="str">
        <f t="shared" si="2"/>
        <v xml:space="preserve">                      if (strcompare(commandnumber,"RCLMIN" )) {strcpy(commandnumber, "498");} else</v>
      </c>
      <c r="H110" t="b">
        <f>ISNA(VLOOKUP(J110,J111:J$500,1,0))</f>
        <v>1</v>
      </c>
      <c r="I110" s="137">
        <f>VLOOKUP(C110,SOURCE!S$4:Y$9999,7,0)</f>
        <v>498</v>
      </c>
      <c r="J110" s="138" t="str">
        <f>VLOOKUP(C110,SOURCE!S$4:Y$9999,6,0)</f>
        <v>RCLMIN</v>
      </c>
      <c r="K110" s="139" t="str">
        <f t="shared" si="3"/>
        <v>Min</v>
      </c>
      <c r="N110" s="136" t="str">
        <f>VLOOKUP(I110,SOURCE!B:M,5,0)</f>
        <v>"Min"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"503"</v>
      </c>
      <c r="E111" s="136" t="str">
        <f>CHAR(34)&amp;VLOOKUP(C111,SOURCE!S$4:Y$9999,6,0)&amp;CHAR(34)</f>
        <v>"RE"</v>
      </c>
      <c r="F111" s="131" t="str">
        <f t="shared" si="2"/>
        <v xml:space="preserve">                      if (strcompare(commandnumber,"RE" )) {strcpy(commandnumber, "503");} else</v>
      </c>
      <c r="H111" t="b">
        <f>ISNA(VLOOKUP(J111,J112:J$500,1,0))</f>
        <v>1</v>
      </c>
      <c r="I111" s="137">
        <f>VLOOKUP(C111,SOURCE!S$4:Y$9999,7,0)</f>
        <v>503</v>
      </c>
      <c r="J111" s="138" t="str">
        <f>VLOOKUP(C111,SOURCE!S$4:Y$9999,6,0)</f>
        <v>RE</v>
      </c>
      <c r="K111" s="139" t="str">
        <f t="shared" si="3"/>
        <v>Re</v>
      </c>
      <c r="N111" s="136" t="str">
        <f>VLOOKUP(I111,SOURCE!B:M,5,0)</f>
        <v>"Re"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N112" s="136" t="str">
        <f>VLOOKUP(I112,SOURCE!B:M,5,0)</f>
        <v>"RE" STD_RIGHT_ARROW "CX"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N113" s="136" t="str">
        <f>VLOOKUP(I113,SOURCE!B:M,5,0)</f>
        <v>"Re" STD_LEFT_RIGHT_ARROWS "Im"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N114" s="136" t="str">
        <f>VLOOKUP(I114,SOURCE!B:M,5,0)</f>
        <v>"RJ"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N115" s="136" t="str">
        <f>VLOOKUP(I115,SOURCE!B:M,5,0)</f>
        <v>"RL"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N116" s="136" t="str">
        <f>VLOOKUP(I116,SOURCE!B:M,5,0)</f>
        <v>"RLC"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N117" s="136" t="str">
        <f>VLOOKUP(I117,SOURCE!B:M,5,0)</f>
        <v>"RMODE?"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N118" s="136" t="str">
        <f>VLOOKUP(I118,SOURCE!B:M,5,0)</f>
        <v>"RMD"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N119" s="136" t="str">
        <f>VLOOKUP(I119,SOURCE!B:M,5,0)</f>
        <v>"RR"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N120" s="136" t="str">
        <f>VLOOKUP(I120,SOURCE!B:M,5,0)</f>
        <v>"RRC"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N121" s="136" t="str">
        <f>VLOOKUP(I121,SOURCE!B:M,5,0)</f>
        <v>"R" STD_RIGHT_ARROW "D"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N122" s="136" t="str">
        <f>VLOOKUP(I122,SOURCE!B:M,5,0)</f>
        <v>"SB"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N123" s="136" t="str">
        <f>VLOOKUP(I123,SOURCE!B:M,5,0)</f>
        <v>"SCI"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N124" s="136" t="str">
        <f>VLOOKUP(I124,SOURCE!B:M,5,0)</f>
        <v>"SDIGS?"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N125" s="136" t="str">
        <f>VLOOKUP(I125,SOURCE!B:M,5,0)</f>
        <v>"SDL"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N126" s="136" t="str">
        <f>VLOOKUP(I126,SOURCE!B:M,5,0)</f>
        <v>"SDR"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N127" s="136" t="str">
        <f>VLOOKUP(I127,SOURCE!B:M,5,0)</f>
        <v>"SEED"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N128" s="136" t="str">
        <f>VLOOKUP(I128,SOURCE!B:M,5,0)</f>
        <v>"sign"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N129" s="136" t="str">
        <f>VLOOKUP(I129,SOURCE!B:M,5,0)</f>
        <v>"SIN"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N130" s="136" t="str">
        <f>VLOOKUP(I130,SOURCE!B:M,5,0)</f>
        <v>"sinc"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N131" s="136" t="str">
        <f>VLOOKUP(I131,SOURCE!B:M,5,0)</f>
        <v>"sinh"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N132" s="136" t="str">
        <f>VLOOKUP(I132,SOURCE!B:M,5,0)</f>
        <v>"SL"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N133" s="136" t="str">
        <f>VLOOKUP(I133,SOURCE!B:M,5,0)</f>
        <v>"SLVQ"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N134" s="136" t="str">
        <f>VLOOKUP(I134,SOURCE!B:M,5,0)</f>
        <v>"SMODE?"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N135" s="136" t="str">
        <f>VLOOKUP(I135,SOURCE!B:M,5,0)</f>
        <v>"SR"</v>
      </c>
    </row>
    <row r="136" spans="1:14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N136" s="136" t="str">
        <f>VLOOKUP(I136,SOURCE!B:M,5,0)</f>
        <v>"SSIZE?"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N137" s="136" t="str">
        <f>VLOOKUP(I137,SOURCE!B:M,5,0)</f>
        <v>"STO"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N138" s="136" t="str">
        <f>VLOOKUP(I138,SOURCE!B:M,5,0)</f>
        <v>"STOEL"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N139" s="136" t="str">
        <f>VLOOKUP(I139,SOURCE!B:M,5,0)</f>
        <v>"STOIJ"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N140" s="136" t="str">
        <f>VLOOKUP(I140,SOURCE!B:M,5,0)</f>
        <v>"STOS"</v>
      </c>
    </row>
    <row r="141" spans="1:14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N141" s="136" t="str">
        <f>VLOOKUP(I141,SOURCE!B:M,5,0)</f>
        <v>"ST.A"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N142" s="136" t="str">
        <f>VLOOKUP(I142,SOURCE!B:M,5,0)</f>
        <v>"ST.B"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N143" s="136" t="str">
        <f>VLOOKUP(I143,SOURCE!B:M,5,0)</f>
        <v>"ST.C"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N144" s="136" t="str">
        <f>VLOOKUP(I144,SOURCE!B:M,5,0)</f>
        <v>"ST.D"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N145" s="136" t="str">
        <f>VLOOKUP(I145,SOURCE!B:M,5,0)</f>
        <v>"ST.T"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N146" s="136" t="str">
        <f>VLOOKUP(I146,SOURCE!B:M,5,0)</f>
        <v>"ST.X"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N147" s="136" t="str">
        <f>VLOOKUP(I147,SOURCE!B:M,5,0)</f>
        <v>"ST.Y"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N148" s="136" t="str">
        <f>VLOOKUP(I148,SOURCE!B:M,5,0)</f>
        <v>"ST.Z"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N149" s="136" t="str">
        <f>VLOOKUP(I149,SOURCE!B:M,5,0)</f>
        <v>"SUM"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N150" s="136" t="str">
        <f>VLOOKUP(I150,SOURCE!B:M,5,0)</f>
        <v>"TAN"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N151" s="136" t="str">
        <f>VLOOKUP(I151,SOURCE!B:M,5,0)</f>
        <v>"tanh"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N152" s="136" t="str">
        <f>VLOOKUP(I152,SOURCE!B:M,5,0)</f>
        <v>"TICKS"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N153" s="136" t="str">
        <f>VLOOKUP(I153,SOURCE!B:M,5,0)</f>
        <v>"t" STD_LEFT_RIGHT_ARROWS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N154" s="136" t="str">
        <f>VLOOKUP(I154,SOURCE!B:M,5,0)</f>
        <v>"ULP?"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N155" s="136" t="str">
        <f>VLOOKUP(I155,SOURCE!B:M,5,0)</f>
        <v>"UNITV"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N156" s="136" t="str">
        <f>VLOOKUP(I156,SOURCE!B:M,5,0)</f>
        <v>"WSIZE"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N157" s="136" t="str">
        <f>VLOOKUP(I157,SOURCE!B:M,5,0)</f>
        <v>"WSIZE?"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N158" s="136" t="str">
        <f>VLOOKUP(I158,SOURCE!B:M,5,0)</f>
        <v>"x" STD_SUP_2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N159" s="136" t="str">
        <f>VLOOKUP(I159,SOURCE!B:M,5,0)</f>
        <v>"x" STD_SUP_3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N160" s="136" t="str">
        <f>VLOOKUP(I160,SOURCE!B:M,5,0)</f>
        <v>"XNOR"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N161" s="136" t="str">
        <f>VLOOKUP(I161,SOURCE!B:M,5,0)</f>
        <v>"XOR"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N162" s="136" t="str">
        <f>VLOOKUP(I162,SOURCE!B:M,5,0)</f>
        <v>STD_x_BAR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N163" s="136" t="str">
        <f>VLOOKUP(I163,SOURCE!B:M,5,0)</f>
        <v>STD_x_BAR STD_SUB_G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N164" s="136" t="str">
        <f>VLOOKUP(I164,SOURCE!B:M,5,0)</f>
        <v>STD_x_BAR STD_SUB_w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N165" s="136" t="str">
        <f>VLOOKUP(I165,SOURCE!B:M,5,0)</f>
        <v>"x!"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N166" s="136" t="str">
        <f>VLOOKUP(I166,SOURCE!B:M,5,0)</f>
        <v>"x" STD_RIGHT_ARROW STD_alpha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N167" s="136" t="str">
        <f>VLOOKUP(I167,SOURCE!B:M,5,0)</f>
        <v>"x" STD_LEFT_RIGHT_ARROWS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N168" s="136" t="str">
        <f>VLOOKUP(I168,SOURCE!B:M,5,0)</f>
        <v>"x" STD_LEFT_RIGHT_ARROWS "y"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N169" s="136" t="str">
        <f>VLOOKUP(I169,SOURCE!B:M,5,0)</f>
        <v>STD_xTH_ROOT STD_y_UNDER_ROOT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N170" s="136" t="str">
        <f>VLOOKUP(I170,SOURCE!B:M,5,0)</f>
        <v>"y" STD_SUP_x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N171" s="136" t="str">
        <f>VLOOKUP(I171,SOURCE!B:M,5,0)</f>
        <v>"y" STD_LEFT_RIGHT_ARROWS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N172" s="136" t="str">
        <f>VLOOKUP(I172,SOURCE!B:M,5,0)</f>
        <v>"z"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N173" s="136" t="str">
        <f>VLOOKUP(I173,SOURCE!B:M,5,0)</f>
        <v>"x" STD_SUB_m STD_SUB_a STD_SUB_x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N174" s="136" t="str">
        <f>VLOOKUP(I174,SOURCE!B:M,5,0)</f>
        <v>"x" STD_SUB_m STD_SUB_i STD_SUB_n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N175" s="136" t="str">
        <f>VLOOKUP(I175,SOURCE!B:M,5,0)</f>
        <v>STD_GAMMA "(x)"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N176" s="136" t="str">
        <f>VLOOKUP(I176,SOURCE!B:M,5,0)</f>
        <v>STD_DELTA "%"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N177" s="136" t="str">
        <f>VLOOKUP(I177,SOURCE!B:M,5,0)</f>
        <v>STD_mu STD_SUB_0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N178" s="136" t="str">
        <f>VLOOKUP(I178,SOURCE!B:M,5,0)</f>
        <v>STD_pi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N179" s="136" t="str">
        <f>VLOOKUP(I179,SOURCE!B:M,5,0)</f>
        <v>STD_SIGMA "ln" STD_SUP_2 "x"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N180" s="136" t="str">
        <f>VLOOKUP(I180,SOURCE!B:M,5,0)</f>
        <v>STD_SIGMA "ln" STD_SUP_2 "y"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N181" s="136" t="str">
        <f>VLOOKUP(I181,SOURCE!B:M,5,0)</f>
        <v>STD_SIGMA "lnx"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N182" s="136" t="str">
        <f>VLOOKUP(I182,SOURCE!B:M,5,0)</f>
        <v>STD_SIGMA "lnxy"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N183" s="136" t="str">
        <f>VLOOKUP(I183,SOURCE!B:M,5,0)</f>
        <v>STD_SIGMA "lny"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N184" s="136" t="str">
        <f>VLOOKUP(I184,SOURCE!B:M,5,0)</f>
        <v>STD_SIGMA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N185" s="136" t="str">
        <f>VLOOKUP(I185,SOURCE!B:M,5,0)</f>
        <v>STD_SIGMA "x" STD_SUP_2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N186" s="136" t="str">
        <f>VLOOKUP(I186,SOURCE!B:M,5,0)</f>
        <v>STD_SIGMA "x" STD_SUP_2 "y"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N187" s="136" t="str">
        <f>VLOOKUP(I187,SOURCE!B:M,5,0)</f>
        <v>STD_SIGMA "xlny"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N188" s="136" t="str">
        <f>VLOOKUP(I188,SOURCE!B:M,5,0)</f>
        <v>STD_SIGMA "xy"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N189" s="136" t="str">
        <f>VLOOKUP(I189,SOURCE!B:M,5,0)</f>
        <v>STD_SIGMA "y"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N190" s="136" t="str">
        <f>VLOOKUP(I190,SOURCE!B:M,5,0)</f>
        <v>STD_SIGMA "y"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N191" s="136" t="str">
        <f>VLOOKUP(I191,SOURCE!B:M,5,0)</f>
        <v>STD_SIGMA "ylnx"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N192" s="136" t="str">
        <f>VLOOKUP(I192,SOURCE!B:M,5,0)</f>
        <v>STD_SIGMA "+"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N193" s="136" t="str">
        <f>VLOOKUP(I193,SOURCE!B:M,5,0)</f>
        <v>STD_PHI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N194" s="136" t="str">
        <f>VLOOKUP(I194,SOURCE!B:M,5,0)</f>
        <v>"RANI#"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N195" s="136" t="str">
        <f>VLOOKUP(I195,SOURCE!B:M,5,0)</f>
        <v>"RANGE"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N196" s="136" t="str">
        <f>VLOOKUP(I196,SOURCE!B:M,5,0)</f>
        <v>"RANGE?"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N197" s="136" t="str">
        <f>VLOOKUP(I197,SOURCE!B:M,5,0)</f>
        <v>"(-1)" STD_SUP_x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N198" s="136" t="str">
        <f>VLOOKUP(I198,SOURCE!B:M,5,0)</f>
        <v>"+"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N199" s="136" t="str">
        <f>VLOOKUP(I199,SOURCE!B:M,5,0)</f>
        <v>"CHS"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N200" s="136" t="str">
        <f>VLOOKUP(I200,SOURCE!B:M,5,0)</f>
        <v>"-"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N201" s="136" t="str">
        <f>VLOOKUP(I201,SOURCE!B:M,5,0)</f>
        <v>"-" STD_INFINITY</v>
      </c>
    </row>
    <row r="202" spans="1:14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N202" s="136" t="str">
        <f>VLOOKUP(I202,SOURCE!B:M,5,0)</f>
        <v>STD_CROSS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N203" s="136" t="str">
        <f>VLOOKUP(I203,SOURCE!B:M,5,0)</f>
        <v>STD_DIVIDE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N204" s="136" t="str">
        <f>VLOOKUP(I204,SOURCE!B:M,5,0)</f>
        <v>STD_RIGHT_ARROW "DEG"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N205" s="136" t="str">
        <f>VLOOKUP(I205,SOURCE!B:M,5,0)</f>
        <v>STD_RIGHT_ARROW "D.MS"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N206" s="136" t="str">
        <f>VLOOKUP(I206,SOURCE!B:M,5,0)</f>
        <v>STD_RIGHT_ARROW "GRAD"</v>
      </c>
    </row>
    <row r="207" spans="1:14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N207" s="136" t="str">
        <f>VLOOKUP(I207,SOURCE!B:M,5,0)</f>
        <v>".d"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N208" s="136" t="str">
        <f>VLOOKUP(I208,SOURCE!B:M,5,0)</f>
        <v>STD_RIGHT_ARROW "h.ms"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N209" s="136" t="str">
        <f>VLOOKUP(I209,SOURCE!B:M,5,0)</f>
        <v>"#"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N210" s="136" t="str">
        <f>VLOOKUP(I210,SOURCE!B:M,5,0)</f>
        <v>STD_RIGHT_ARROW "MUL" STD_pi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N211" s="136" t="str">
        <f>VLOOKUP(I211,SOURCE!B:M,5,0)</f>
        <v>STD_RIGHT_ARROW "RAD"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N213" s="136" t="str">
        <f>VLOOKUP(I213,SOURCE!B:M,5,0)</f>
        <v>"D" STD_RIGHT_ARROW "D.MS"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N214" s="136" t="str">
        <f>VLOOKUP(I214,SOURCE!B:M,5,0)</f>
        <v>STD_LEFT_RIGHT_ARROWS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N215" s="136" t="str">
        <f>VLOOKUP(I215,SOURCE!B:M,5,0)</f>
        <v>"%"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N216" s="136" t="str">
        <f>VLOOKUP(I216,SOURCE!B:M,5,0)</f>
        <v>"%MRR"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N217" s="136" t="str">
        <f>VLOOKUP(I217,SOURCE!B:M,5,0)</f>
        <v>"%T"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N218" s="136" t="str">
        <f>VLOOKUP(I218,SOURCE!B:M,5,0)</f>
        <v>"%" STD_SIGMA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N219" s="136" t="str">
        <f>VLOOKUP(I219,SOURCE!B:M,5,0)</f>
        <v>"%+MG"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N220" s="136" t="str">
        <f>VLOOKUP(I220,SOURCE!B:M,5,0)</f>
        <v>STD_SQUARE_ROOT STD_x_UNDER_ROOT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N221" s="136" t="str">
        <f>VLOOKUP(I221,SOURCE!B:M,5,0)</f>
        <v>STD_INFINITY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N222" s="136" t="str">
        <f>VLOOKUP(I222,SOURCE!B:M,5,0)</f>
        <v>"|x|"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N223" s="136" t="str">
        <f>VLOOKUP(I223,SOURCE!B:M,5,0)</f>
        <v>"|" STD_SPACE_3_PER_EM "|"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N224" s="136" t="str">
        <f>VLOOKUP(I224,SOURCE!B:M,5,0)</f>
        <v>STD_MEASURED_ANGLE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N225" s="136" t="str">
        <f>VLOOKUP(I225,SOURCE!B:M,5,0)</f>
        <v>"MUL" STD_pi STD_RIGHT_ARROW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N226" s="136" t="str">
        <f>VLOOKUP(I226,SOURCE!B:M,5,0)</f>
        <v>"#B"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N227" s="136" t="str">
        <f>VLOOKUP(I227,SOURCE!B:M,5,0)</f>
        <v>"A"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N228" s="136" t="str">
        <f>VLOOKUP(I228,SOURCE!B:M,5,0)</f>
        <v>"B"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N229" s="136" t="str">
        <f>VLOOKUP(I229,SOURCE!B:M,5,0)</f>
        <v>"C"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N230" s="136" t="str">
        <f>VLOOKUP(I230,SOURCE!B:M,5,0)</f>
        <v>"D"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N231" s="136" t="str">
        <f>VLOOKUP(I231,SOURCE!B:M,5,0)</f>
        <v>"L"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N232" s="136" t="str">
        <f>VLOOKUP(I232,SOURCE!B:M,5,0)</f>
        <v>"I"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N233" s="136" t="str">
        <f>VLOOKUP(I233,SOURCE!B:M,5,0)</f>
        <v>"J"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N234" s="136" t="str">
        <f>VLOOKUP(I234,SOURCE!B:M,5,0)</f>
        <v>"K"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N235" s="136" t="str">
        <f>VLOOKUP(I235,SOURCE!B:M,5,0)</f>
        <v>"CC"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N236" s="136" t="str">
        <f>VLOOKUP(I236,SOURCE!B:M,5,0)</f>
        <v>"EXIT"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N237" s="136" t="str">
        <f>VLOOKUP(I237,SOURCE!B:M,5,0)</f>
        <v>"ALPHA"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N238" s="136" t="str">
        <f>VLOOKUP(I238,SOURCE!B:M,5,0)</f>
        <v>".d"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N239" s="136" t="str">
        <f>VLOOKUP(I239,SOURCE!B:M,5,0)</f>
        <v>"D.MS" STD_RIGHT_ARROW "D"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N240" s="136" t="str">
        <f>VLOOKUP(I240,SOURCE!B:M,5,0)</f>
        <v>STD_x_BAR STD_SUB_H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N241" s="136" t="str">
        <f>VLOOKUP(I241,SOURCE!B:M,5,0)</f>
        <v>STD_x_BAR STD_SUB_R STD_SUB_M STD_SUB_S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N242" s="136" t="str">
        <f>VLOOKUP(I242,SOURCE!B:M,5,0)</f>
        <v>STD_SIGMA "lny/x"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N243" s="136" t="str">
        <f>VLOOKUP(I243,SOURCE!B:M,5,0)</f>
        <v>STD_SIGMA "x" STD_SUP_2 "/y"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N244" s="136" t="str">
        <f>VLOOKUP(I244,SOURCE!B:M,5,0)</f>
        <v>STD_SIGMA STD_SUP_1 "/x"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N245" s="136" t="str">
        <f>VLOOKUP(I245,SOURCE!B:M,5,0)</f>
        <v>STD_SIGMA STD_SUP_1 "/x" STD_SUP_2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N246" s="136" t="str">
        <f>VLOOKUP(I246,SOURCE!B:M,5,0)</f>
        <v>STD_SIGMA "x/y"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N247" s="136" t="str">
        <f>VLOOKUP(I247,SOURCE!B:M,5,0)</f>
        <v>STD_SIGMA STD_SUP_1 "/y"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N248" s="136" t="str">
        <f>VLOOKUP(I248,SOURCE!B:M,5,0)</f>
        <v>STD_SIGMA STD_SUP_1 "/y" STD_SUP_2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N249" s="136" t="str">
        <f>VLOOKUP(I249,SOURCE!B:M,5,0)</f>
        <v>STD_SIGMA "x" STD_SUP_3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N250" s="136" t="str">
        <f>VLOOKUP(I250,SOURCE!B:M,5,0)</f>
        <v>STD_SIGMA "x" STD_SUP_4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N251" s="136" t="str">
        <f>VLOOKUP(I251,SOURCE!B:M,5,0)</f>
        <v>"IDIVR"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N252" s="136" t="str">
        <f>VLOOKUP(I252,SOURCE!B:M,5,0)</f>
        <v>"DET"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N253" s="136" t="str">
        <f>VLOOKUP(I253,SOURCE!B:M,5,0)</f>
        <v>"INVRT"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N254" s="136" t="str">
        <f>VLOOKUP(I254,SOURCE!B:M,5,0)</f>
        <v>"TRANS"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N255" s="136" t="str">
        <f>VLOOKUP(I255,SOURCE!B:M,5,0)</f>
        <v>"SIG"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N256" s="136" t="str">
        <f>VLOOKUP(I256,SOURCE!B:M,5,0)</f>
        <v>"UNIT"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N257" s="136" t="str">
        <f>VLOOKUP(I257,SOURCE!B:M,5,0)</f>
        <v>"eRPN?"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N258" s="136" t="str">
        <f>VLOOKUP(I258,SOURCE!B:M,5,0)</f>
        <v>STD_case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"1737"</v>
      </c>
      <c r="E259" s="136" t="str">
        <f>CHAR(34)&amp;VLOOKUP(C259,SOURCE!S$4:Y$9999,6,0)&amp;CHAR(34)</f>
        <v>"##&gt;INT"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(strcompare(commandnumber,"##&gt;INT" )) {strcpy(commandnumber, "1737");} else</v>
      </c>
      <c r="H259" t="b">
        <f>ISNA(VLOOKUP(J259,J260:J$500,1,0))</f>
        <v>1</v>
      </c>
      <c r="I259" s="137">
        <f>VLOOKUP(C259,SOURCE!S$4:Y$9999,7,0)</f>
        <v>1737</v>
      </c>
      <c r="J259" s="138" t="str">
        <f>VLOOKUP(C259,SOURCE!S$4:Y$9999,6,0)</f>
        <v>##&gt;INT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##&gt;INT</v>
      </c>
      <c r="N259" s="136" t="str">
        <f>VLOOKUP(I259,SOURCE!B:M,5,0)</f>
        <v>"##" STD_RIGHT_ARROW "INT"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"1739"</v>
      </c>
      <c r="E260" s="136" t="str">
        <f>CHAR(34)&amp;VLOOKUP(C260,SOURCE!S$4:Y$9999,6,0)&amp;CHAR(34)</f>
        <v>"OP_A"</v>
      </c>
      <c r="F260" s="131" t="str">
        <f t="shared" si="8"/>
        <v xml:space="preserve">                      if (strcompare(commandnumber,"OP_A" )) {strcpy(commandnumber, "1739");} else</v>
      </c>
      <c r="H260" t="b">
        <f>ISNA(VLOOKUP(J260,J261:J$500,1,0))</f>
        <v>1</v>
      </c>
      <c r="I260" s="137">
        <f>VLOOKUP(C260,SOURCE!S$4:Y$9999,7,0)</f>
        <v>1739</v>
      </c>
      <c r="J260" s="138" t="str">
        <f>VLOOKUP(C260,SOURCE!S$4:Y$9999,6,0)</f>
        <v>OP_A</v>
      </c>
      <c r="K260" s="139" t="str">
        <f t="shared" si="9"/>
        <v>a</v>
      </c>
      <c r="N260" s="136" t="str">
        <f>VLOOKUP(I260,SOURCE!B:M,5,0)</f>
        <v>"a"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"1740"</v>
      </c>
      <c r="E261" s="136" t="str">
        <f>CHAR(34)&amp;VLOOKUP(C261,SOURCE!S$4:Y$9999,6,0)&amp;CHAR(34)</f>
        <v>"OP_A^2"</v>
      </c>
      <c r="F261" s="131" t="str">
        <f t="shared" si="8"/>
        <v xml:space="preserve">                      if (strcompare(commandnumber,"OP_A^2" )) {strcpy(commandnumber, "1740");} else</v>
      </c>
      <c r="H261" t="b">
        <f>ISNA(VLOOKUP(J261,J262:J$500,1,0))</f>
        <v>1</v>
      </c>
      <c r="I261" s="137">
        <f>VLOOKUP(C261,SOURCE!S$4:Y$9999,7,0)</f>
        <v>1740</v>
      </c>
      <c r="J261" s="138" t="str">
        <f>VLOOKUP(C261,SOURCE!S$4:Y$9999,6,0)</f>
        <v>OP_A^2</v>
      </c>
      <c r="K261" s="139" t="str">
        <f t="shared" si="9"/>
        <v>a^2</v>
      </c>
      <c r="N261" s="136" t="str">
        <f>VLOOKUP(I261,SOURCE!B:M,5,0)</f>
        <v>"a" STD_SUP_2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"1741"</v>
      </c>
      <c r="E262" s="136" t="str">
        <f>CHAR(34)&amp;VLOOKUP(C262,SOURCE!S$4:Y$9999,6,0)&amp;CHAR(34)</f>
        <v>"OP_J"</v>
      </c>
      <c r="F262" s="131" t="str">
        <f t="shared" si="8"/>
        <v xml:space="preserve">                      if (strcompare(commandnumber,"OP_J" )) {strcpy(commandnumber, "1741");} else</v>
      </c>
      <c r="H262" t="b">
        <f>ISNA(VLOOKUP(J262,J263:J$500,1,0))</f>
        <v>1</v>
      </c>
      <c r="I262" s="137">
        <f>VLOOKUP(C262,SOURCE!S$4:Y$9999,7,0)</f>
        <v>1741</v>
      </c>
      <c r="J262" s="138" t="str">
        <f>VLOOKUP(C262,SOURCE!S$4:Y$9999,6,0)</f>
        <v>OP_J</v>
      </c>
      <c r="K262" s="139" t="str">
        <f t="shared" si="9"/>
        <v>j</v>
      </c>
      <c r="N262" s="136" t="str">
        <f>VLOOKUP(I262,SOURCE!B:M,5,0)</f>
        <v>"j"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"1750"</v>
      </c>
      <c r="E263" s="136" t="str">
        <f>CHAR(34)&amp;VLOOKUP(C263,SOURCE!S$4:Y$9999,6,0)&amp;CHAR(34)</f>
        <v>"D&gt;Y"</v>
      </c>
      <c r="F263" s="131" t="str">
        <f t="shared" si="8"/>
        <v xml:space="preserve">                      if (strcompare(commandnumber,"D&gt;Y" )) {strcpy(commandnumber, "1750");} else</v>
      </c>
      <c r="H263" t="b">
        <f>ISNA(VLOOKUP(J263,J264:J$500,1,0))</f>
        <v>1</v>
      </c>
      <c r="I263" s="137">
        <f>VLOOKUP(C263,SOURCE!S$4:Y$9999,7,0)</f>
        <v>1750</v>
      </c>
      <c r="J263" s="138" t="str">
        <f>VLOOKUP(C263,SOURCE!S$4:Y$9999,6,0)</f>
        <v>D&gt;Y</v>
      </c>
      <c r="K263" s="139" t="str">
        <f t="shared" si="9"/>
        <v>Y&gt;DELTA</v>
      </c>
      <c r="N263" s="136" t="str">
        <f>VLOOKUP(I263,SOURCE!B:M,5,0)</f>
        <v>"Y" STD_SPACE_3_PER_EM STD_RIGHT_ARROW STD_SPACE_3_PER_EM STD_DELTA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"1751"</v>
      </c>
      <c r="E264" s="136" t="str">
        <f>CHAR(34)&amp;VLOOKUP(C264,SOURCE!S$4:Y$9999,6,0)&amp;CHAR(34)</f>
        <v>"Y&gt;D"</v>
      </c>
      <c r="F264" s="131" t="str">
        <f t="shared" si="8"/>
        <v xml:space="preserve">                      if (strcompare(commandnumber,"Y&gt;D" )) {strcpy(commandnumber, "1751");} else</v>
      </c>
      <c r="H264" t="b">
        <f>ISNA(VLOOKUP(J264,J265:J$500,1,0))</f>
        <v>1</v>
      </c>
      <c r="I264" s="137">
        <f>VLOOKUP(C264,SOURCE!S$4:Y$9999,7,0)</f>
        <v>1751</v>
      </c>
      <c r="J264" s="138" t="str">
        <f>VLOOKUP(C264,SOURCE!S$4:Y$9999,6,0)</f>
        <v>Y&gt;D</v>
      </c>
      <c r="K264" s="139" t="str">
        <f t="shared" si="9"/>
        <v>DELTA&gt;Y</v>
      </c>
      <c r="N264" s="136" t="str">
        <f>VLOOKUP(I264,SOURCE!B:M,5,0)</f>
        <v>STD_DELTA STD_SPACE_3_PER_EM STD_RIGHT_ARROW STD_SPACE_3_PER_EM "Y"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"1752"</v>
      </c>
      <c r="E265" s="136" t="str">
        <f>CHAR(34)&amp;VLOOKUP(C265,SOURCE!S$4:Y$9999,6,0)&amp;CHAR(34)</f>
        <v>"ATOSYM"</v>
      </c>
      <c r="F265" s="131" t="str">
        <f t="shared" si="8"/>
        <v xml:space="preserve">                      if (strcompare(commandnumber,"ATOSYM" )) {strcpy(commandnumber, "1752");} else</v>
      </c>
      <c r="H265" t="b">
        <f>ISNA(VLOOKUP(J265,J266:J$500,1,0))</f>
        <v>1</v>
      </c>
      <c r="I265" s="137">
        <f>VLOOKUP(C265,SOURCE!S$4:Y$9999,7,0)</f>
        <v>1752</v>
      </c>
      <c r="J265" s="138" t="str">
        <f>VLOOKUP(C265,SOURCE!S$4:Y$9999,6,0)</f>
        <v>ATOSYM</v>
      </c>
      <c r="K265" s="139" t="str">
        <f t="shared" si="9"/>
        <v>&gt;012</v>
      </c>
      <c r="N265" s="136" t="str">
        <f>VLOOKUP(I265,SOURCE!B:M,5,0)</f>
        <v>STD_RIGHT_ARROW STD_SPACE_3_PER_EM "012"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"1753"</v>
      </c>
      <c r="E266" s="136" t="str">
        <f>CHAR(34)&amp;VLOOKUP(C266,SOURCE!S$4:Y$9999,6,0)&amp;CHAR(34)</f>
        <v>"SYMTOA"</v>
      </c>
      <c r="F266" s="131" t="str">
        <f t="shared" si="8"/>
        <v xml:space="preserve">                      if (strcompare(commandnumber,"SYMTOA" )) {strcpy(commandnumber, "1753");} else</v>
      </c>
      <c r="H266" t="b">
        <f>ISNA(VLOOKUP(J266,J267:J$500,1,0))</f>
        <v>1</v>
      </c>
      <c r="I266" s="137">
        <f>VLOOKUP(C266,SOURCE!S$4:Y$9999,7,0)</f>
        <v>1753</v>
      </c>
      <c r="J266" s="138" t="str">
        <f>VLOOKUP(C266,SOURCE!S$4:Y$9999,6,0)</f>
        <v>SYMTOA</v>
      </c>
      <c r="K266" s="139" t="str">
        <f t="shared" si="9"/>
        <v>&gt;abc</v>
      </c>
      <c r="N266" s="136" t="str">
        <f>VLOOKUP(I266,SOURCE!B:M,5,0)</f>
        <v>STD_RIGHT_ARROW STD_SPACE_3_PER_EM "abc"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"1755"</v>
      </c>
      <c r="E267" s="136" t="str">
        <f>CHAR(34)&amp;VLOOKUP(C267,SOURCE!S$4:Y$9999,6,0)&amp;CHAR(34)</f>
        <v>"E^THETAJ"</v>
      </c>
      <c r="F267" s="131" t="str">
        <f t="shared" si="8"/>
        <v xml:space="preserve">                      if (strcompare(commandnumber,"E^THETAJ" )) {strcpy(commandnumber, "1755");} else</v>
      </c>
      <c r="H267" t="b">
        <f>ISNA(VLOOKUP(J267,J268:J$500,1,0))</f>
        <v>1</v>
      </c>
      <c r="I267" s="137">
        <f>VLOOKUP(C267,SOURCE!S$4:Y$9999,7,0)</f>
        <v>1755</v>
      </c>
      <c r="J267" s="138" t="str">
        <f>VLOOKUP(C267,SOURCE!S$4:Y$9999,6,0)</f>
        <v>E^THETAJ</v>
      </c>
      <c r="K267" s="139" t="str">
        <f t="shared" si="9"/>
        <v>e^THETAj</v>
      </c>
      <c r="N267" s="136" t="str">
        <f>VLOOKUP(I267,SOURCE!B:M,5,0)</f>
        <v>"e^" STD_THETA 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"1756"</v>
      </c>
      <c r="E268" s="136" t="str">
        <f>CHAR(34)&amp;VLOOKUP(C268,SOURCE!S$4:Y$9999,6,0)&amp;CHAR(34)</f>
        <v>"STO3Z"</v>
      </c>
      <c r="F268" s="131" t="str">
        <f t="shared" si="8"/>
        <v xml:space="preserve">                      if (strcompare(commandnumber,"STO3Z" )) {strcpy(commandnumber, "1756");} else</v>
      </c>
      <c r="H268" t="b">
        <f>ISNA(VLOOKUP(J268,J269:J$500,1,0))</f>
        <v>1</v>
      </c>
      <c r="I268" s="137">
        <f>VLOOKUP(C268,SOURCE!S$4:Y$9999,7,0)</f>
        <v>1756</v>
      </c>
      <c r="J268" s="138" t="str">
        <f>VLOOKUP(C268,SOURCE!S$4:Y$9999,6,0)</f>
        <v>STO3Z</v>
      </c>
      <c r="K268" s="139" t="str">
        <f t="shared" si="9"/>
        <v>STO3Z</v>
      </c>
      <c r="N268" s="136" t="str">
        <f>VLOOKUP(I268,SOURCE!B:M,5,0)</f>
        <v>"STO" STD_SPACE_3_PER_EM "3Z"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"1757"</v>
      </c>
      <c r="E269" s="136" t="str">
        <f>CHAR(34)&amp;VLOOKUP(C269,SOURCE!S$4:Y$9999,6,0)&amp;CHAR(34)</f>
        <v>"RCL3Z"</v>
      </c>
      <c r="F269" s="131" t="str">
        <f t="shared" si="8"/>
        <v xml:space="preserve">                      if (strcompare(commandnumber,"RCL3Z" )) {strcpy(commandnumber, "1757");} else</v>
      </c>
      <c r="H269" t="b">
        <f>ISNA(VLOOKUP(J269,J270:J$500,1,0))</f>
        <v>1</v>
      </c>
      <c r="I269" s="137">
        <f>VLOOKUP(C269,SOURCE!S$4:Y$9999,7,0)</f>
        <v>1757</v>
      </c>
      <c r="J269" s="138" t="str">
        <f>VLOOKUP(C269,SOURCE!S$4:Y$9999,6,0)</f>
        <v>RCL3Z</v>
      </c>
      <c r="K269" s="139" t="str">
        <f t="shared" si="9"/>
        <v>RCL3Z</v>
      </c>
      <c r="N269" s="136" t="str">
        <f>VLOOKUP(I269,SOURCE!B:M,5,0)</f>
        <v>"RCL" STD_SPACE_3_PER_EM "3Z"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"1758"</v>
      </c>
      <c r="E270" s="136" t="str">
        <f>CHAR(34)&amp;VLOOKUP(C270,SOURCE!S$4:Y$9999,6,0)&amp;CHAR(34)</f>
        <v>"STO3V"</v>
      </c>
      <c r="F270" s="131" t="str">
        <f t="shared" si="8"/>
        <v xml:space="preserve">                      if (strcompare(commandnumber,"STO3V" )) {strcpy(commandnumber, "1758");} else</v>
      </c>
      <c r="H270" t="b">
        <f>ISNA(VLOOKUP(J270,J271:J$500,1,0))</f>
        <v>1</v>
      </c>
      <c r="I270" s="137">
        <f>VLOOKUP(C270,SOURCE!S$4:Y$9999,7,0)</f>
        <v>1758</v>
      </c>
      <c r="J270" s="138" t="str">
        <f>VLOOKUP(C270,SOURCE!S$4:Y$9999,6,0)</f>
        <v>STO3V</v>
      </c>
      <c r="K270" s="139" t="str">
        <f t="shared" si="9"/>
        <v>STO3V</v>
      </c>
      <c r="N270" s="136" t="str">
        <f>VLOOKUP(I270,SOURCE!B:M,5,0)</f>
        <v>"STO" STD_SPACE_3_PER_EM "3V"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"1759"</v>
      </c>
      <c r="E271" s="136" t="str">
        <f>CHAR(34)&amp;VLOOKUP(C271,SOURCE!S$4:Y$9999,6,0)&amp;CHAR(34)</f>
        <v>"RCL3V"</v>
      </c>
      <c r="F271" s="131" t="str">
        <f t="shared" si="8"/>
        <v xml:space="preserve">                      if (strcompare(commandnumber,"RCL3V" )) {strcpy(commandnumber, "1759");} else</v>
      </c>
      <c r="H271" t="b">
        <f>ISNA(VLOOKUP(J271,J272:J$500,1,0))</f>
        <v>1</v>
      </c>
      <c r="I271" s="137">
        <f>VLOOKUP(C271,SOURCE!S$4:Y$9999,7,0)</f>
        <v>1759</v>
      </c>
      <c r="J271" s="138" t="str">
        <f>VLOOKUP(C271,SOURCE!S$4:Y$9999,6,0)</f>
        <v>RCL3V</v>
      </c>
      <c r="K271" s="139" t="str">
        <f t="shared" si="9"/>
        <v>RCL3V</v>
      </c>
      <c r="N271" s="136" t="str">
        <f>VLOOKUP(I271,SOURCE!B:M,5,0)</f>
        <v>"RCL" STD_SPACE_3_PER_EM "3V"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"1760"</v>
      </c>
      <c r="E272" s="136" t="str">
        <f>CHAR(34)&amp;VLOOKUP(C272,SOURCE!S$4:Y$9999,6,0)&amp;CHAR(34)</f>
        <v>"STO3I"</v>
      </c>
      <c r="F272" s="131" t="str">
        <f t="shared" si="8"/>
        <v xml:space="preserve">                      if (strcompare(commandnumber,"STO3I" )) {strcpy(commandnumber, "1760");} else</v>
      </c>
      <c r="H272" t="b">
        <f>ISNA(VLOOKUP(J272,J273:J$500,1,0))</f>
        <v>1</v>
      </c>
      <c r="I272" s="137">
        <f>VLOOKUP(C272,SOURCE!S$4:Y$9999,7,0)</f>
        <v>1760</v>
      </c>
      <c r="J272" s="138" t="str">
        <f>VLOOKUP(C272,SOURCE!S$4:Y$9999,6,0)</f>
        <v>STO3I</v>
      </c>
      <c r="K272" s="139" t="str">
        <f t="shared" si="9"/>
        <v>STO3I</v>
      </c>
      <c r="N272" s="136" t="str">
        <f>VLOOKUP(I272,SOURCE!B:M,5,0)</f>
        <v>"STO" STD_SPACE_3_PER_EM "3I"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"1761"</v>
      </c>
      <c r="E273" s="136" t="str">
        <f>CHAR(34)&amp;VLOOKUP(C273,SOURCE!S$4:Y$9999,6,0)&amp;CHAR(34)</f>
        <v>"RCL3I"</v>
      </c>
      <c r="F273" s="131" t="str">
        <f t="shared" si="8"/>
        <v xml:space="preserve">                      if (strcompare(commandnumber,"RCL3I" )) {strcpy(commandnumber, "1761");} else</v>
      </c>
      <c r="H273" t="b">
        <f>ISNA(VLOOKUP(J273,J274:J$500,1,0))</f>
        <v>1</v>
      </c>
      <c r="I273" s="137">
        <f>VLOOKUP(C273,SOURCE!S$4:Y$9999,7,0)</f>
        <v>1761</v>
      </c>
      <c r="J273" s="138" t="str">
        <f>VLOOKUP(C273,SOURCE!S$4:Y$9999,6,0)</f>
        <v>RCL3I</v>
      </c>
      <c r="K273" s="139" t="str">
        <f t="shared" si="9"/>
        <v>RCL3I</v>
      </c>
      <c r="N273" s="136" t="str">
        <f>VLOOKUP(I273,SOURCE!B:M,5,0)</f>
        <v>"RCL" STD_SPACE_3_PER_EM "3I"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"1762"</v>
      </c>
      <c r="E274" s="136" t="str">
        <f>CHAR(34)&amp;VLOOKUP(C274,SOURCE!S$4:Y$9999,6,0)&amp;CHAR(34)</f>
        <v>"3V/3I"</v>
      </c>
      <c r="F274" s="131" t="str">
        <f t="shared" si="8"/>
        <v xml:space="preserve">                      if (strcompare(commandnumber,"3V/3I" )) {strcpy(commandnumber, "1762");} else</v>
      </c>
      <c r="H274" t="b">
        <f>ISNA(VLOOKUP(J274,J275:J$500,1,0))</f>
        <v>1</v>
      </c>
      <c r="I274" s="137">
        <f>VLOOKUP(C274,SOURCE!S$4:Y$9999,7,0)</f>
        <v>1762</v>
      </c>
      <c r="J274" s="138" t="str">
        <f>VLOOKUP(C274,SOURCE!S$4:Y$9999,6,0)</f>
        <v>3V/3I</v>
      </c>
      <c r="K274" s="139" t="str">
        <f t="shared" si="9"/>
        <v>V/I</v>
      </c>
      <c r="N274" s="136" t="str">
        <f>VLOOKUP(I274,SOURCE!B:M,5,0)</f>
        <v>"V" STD_DIVIDE "I"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"1763"</v>
      </c>
      <c r="E275" s="136" t="str">
        <f>CHAR(34)&amp;VLOOKUP(C275,SOURCE!S$4:Y$9999,6,0)&amp;CHAR(34)</f>
        <v>"3Ix3Z"</v>
      </c>
      <c r="F275" s="131" t="str">
        <f t="shared" si="8"/>
        <v xml:space="preserve">                      if (strcompare(commandnumber,"3Ix3Z" )) {strcpy(commandnumber, "1763");} else</v>
      </c>
      <c r="H275" t="b">
        <f>ISNA(VLOOKUP(J275,J276:J$500,1,0))</f>
        <v>1</v>
      </c>
      <c r="I275" s="137">
        <f>VLOOKUP(C275,SOURCE!S$4:Y$9999,7,0)</f>
        <v>1763</v>
      </c>
      <c r="J275" s="138" t="str">
        <f>VLOOKUP(C275,SOURCE!S$4:Y$9999,6,0)</f>
        <v>3Ix3Z</v>
      </c>
      <c r="K275" s="139" t="str">
        <f t="shared" si="9"/>
        <v>ICROSSZ</v>
      </c>
      <c r="N275" s="136" t="str">
        <f>VLOOKUP(I275,SOURCE!B:M,5,0)</f>
        <v>"I" STD_CROSS "Z"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"1764"</v>
      </c>
      <c r="E276" s="136" t="str">
        <f>CHAR(34)&amp;VLOOKUP(C276,SOURCE!S$4:Y$9999,6,0)&amp;CHAR(34)</f>
        <v>"3V/3Z"</v>
      </c>
      <c r="F276" s="131" t="str">
        <f t="shared" si="8"/>
        <v xml:space="preserve">                      if (strcompare(commandnumber,"3V/3Z" )) {strcpy(commandnumber, "1764");} else</v>
      </c>
      <c r="H276" t="b">
        <f>ISNA(VLOOKUP(J276,J277:J$500,1,0))</f>
        <v>1</v>
      </c>
      <c r="I276" s="137">
        <f>VLOOKUP(C276,SOURCE!S$4:Y$9999,7,0)</f>
        <v>1764</v>
      </c>
      <c r="J276" s="138" t="str">
        <f>VLOOKUP(C276,SOURCE!S$4:Y$9999,6,0)</f>
        <v>3V/3Z</v>
      </c>
      <c r="K276" s="139" t="str">
        <f t="shared" si="9"/>
        <v>V/Z</v>
      </c>
      <c r="N276" s="136" t="str">
        <f>VLOOKUP(I276,SOURCE!B:M,5,0)</f>
        <v>"V" STD_DIVIDE "Z"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"1765"</v>
      </c>
      <c r="E277" s="136" t="str">
        <f>CHAR(34)&amp;VLOOKUP(C277,SOURCE!S$4:Y$9999,6,0)&amp;CHAR(34)</f>
        <v>"X&gt;BAL"</v>
      </c>
      <c r="F277" s="131" t="str">
        <f t="shared" si="8"/>
        <v xml:space="preserve">                      if (strcompare(commandnumber,"X&gt;BAL" )) {strcpy(commandnumber, "1765");} else</v>
      </c>
      <c r="H277" t="b">
        <f>ISNA(VLOOKUP(J277,J278:J$500,1,0))</f>
        <v>1</v>
      </c>
      <c r="I277" s="137">
        <f>VLOOKUP(C277,SOURCE!S$4:Y$9999,7,0)</f>
        <v>1765</v>
      </c>
      <c r="J277" s="138" t="str">
        <f>VLOOKUP(C277,SOURCE!S$4:Y$9999,6,0)</f>
        <v>X&gt;BAL</v>
      </c>
      <c r="K277" s="139" t="str">
        <f t="shared" si="9"/>
        <v>X&gt;BAL</v>
      </c>
      <c r="N277" s="136" t="str">
        <f>VLOOKUP(I277,SOURCE!B:M,5,0)</f>
        <v>"X" STD_SPACE_3_PER_EM STD_RIGHT_ARROW STD_SPACE_3_PER_EM "BAL"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"1766"</v>
      </c>
      <c r="E278" s="136" t="str">
        <f>CHAR(34)&amp;VLOOKUP(C278,SOURCE!S$4:Y$9999,6,0)&amp;CHAR(34)</f>
        <v>"COMPLEX"</v>
      </c>
      <c r="F278" s="131" t="str">
        <f t="shared" si="8"/>
        <v xml:space="preserve">                      if (strcompare(commandnumber,"COMPLEX" )) {strcpy(commandnumber, "1766");} else</v>
      </c>
      <c r="H278" t="b">
        <f>ISNA(VLOOKUP(J278,J279:J$500,1,0))</f>
        <v>1</v>
      </c>
      <c r="I278" s="137">
        <f>VLOOKUP(C278,SOURCE!S$4:Y$9999,7,0)</f>
        <v>1766</v>
      </c>
      <c r="J278" s="138" t="str">
        <f>VLOOKUP(C278,SOURCE!S$4:Y$9999,6,0)</f>
        <v>COMPLEX</v>
      </c>
      <c r="K278" s="139" t="str">
        <f t="shared" si="9"/>
        <v>COMPLEX</v>
      </c>
      <c r="N278" s="136" t="str">
        <f>VLOOKUP(I278,SOURCE!B:M,5,0)</f>
        <v>"COMPLEX"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"1768"</v>
      </c>
      <c r="E279" s="136" t="str">
        <f>CHAR(34)&amp;VLOOKUP(C279,SOURCE!S$4:Y$9999,6,0)&amp;CHAR(34)</f>
        <v>"CONVUP"</v>
      </c>
      <c r="F279" s="131" t="str">
        <f t="shared" si="8"/>
        <v xml:space="preserve">                      if (strcompare(commandnumber,"CONVUP" )) {strcpy(commandnumber, "1768");} else</v>
      </c>
      <c r="H279" t="b">
        <f>ISNA(VLOOKUP(J279,J280:J$500,1,0))</f>
        <v>1</v>
      </c>
      <c r="I279" s="137">
        <f>VLOOKUP(C279,SOURCE!S$4:Y$9999,7,0)</f>
        <v>1768</v>
      </c>
      <c r="J279" s="138" t="str">
        <f>VLOOKUP(C279,SOURCE!S$4:Y$9999,6,0)</f>
        <v>CONVUP</v>
      </c>
      <c r="K279" s="139" t="str">
        <f t="shared" si="9"/>
        <v>&gt;&gt;LI</v>
      </c>
      <c r="N279" s="136" t="str">
        <f>VLOOKUP(I279,SOURCE!B:M,5,0)</f>
        <v>STD_RIGHT_ARROW STD_RIGHT_ARROW "LI"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"1769"</v>
      </c>
      <c r="E280" s="136" t="str">
        <f>CHAR(34)&amp;VLOOKUP(C280,SOURCE!S$4:Y$9999,6,0)&amp;CHAR(34)</f>
        <v>"CONVDN"</v>
      </c>
      <c r="F280" s="131" t="str">
        <f t="shared" si="8"/>
        <v xml:space="preserve">                      if (strcompare(commandnumber,"CONVDN" )) {strcpy(commandnumber, "1769");} else</v>
      </c>
      <c r="H280" t="b">
        <f>ISNA(VLOOKUP(J280,J281:J$500,1,0))</f>
        <v>1</v>
      </c>
      <c r="I280" s="137">
        <f>VLOOKUP(C280,SOURCE!S$4:Y$9999,7,0)</f>
        <v>1769</v>
      </c>
      <c r="J280" s="138" t="str">
        <f>VLOOKUP(C280,SOURCE!S$4:Y$9999,6,0)</f>
        <v>CONVDN</v>
      </c>
      <c r="K280" s="139" t="str">
        <f t="shared" si="9"/>
        <v>SI&lt;&lt;</v>
      </c>
      <c r="N280" s="136" t="str">
        <f>VLOOKUP(I280,SOURCE!B:M,5,0)</f>
        <v>"SI" STD_LEFT_ARROW STD_LEFT_ARROW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"1925"</v>
      </c>
      <c r="E281" s="136" t="str">
        <f>CHAR(34)&amp;VLOOKUP(C281,SOURCE!S$4:Y$9999,6,0)&amp;CHAR(34)</f>
        <v>"&gt;LI&lt;&gt;SI"</v>
      </c>
      <c r="F281" s="131" t="str">
        <f t="shared" si="8"/>
        <v xml:space="preserve">                      if (strcompare(commandnumber,"&gt;LI&lt;&gt;SI" )) {strcpy(commandnumber, "1925");} else</v>
      </c>
      <c r="H281" t="b">
        <f>ISNA(VLOOKUP(J281,J282:J$500,1,0))</f>
        <v>1</v>
      </c>
      <c r="I281" s="137">
        <f>VLOOKUP(C281,SOURCE!S$4:Y$9999,7,0)</f>
        <v>1925</v>
      </c>
      <c r="J281" s="138" t="str">
        <f>VLOOKUP(C281,SOURCE!S$4:Y$9999,6,0)</f>
        <v>&gt;LI&lt;&gt;SI</v>
      </c>
      <c r="K281" s="139" t="str">
        <f t="shared" si="9"/>
        <v>&gt;LI&lt;&gt;SI</v>
      </c>
      <c r="N281" s="136" t="str">
        <f>VLOOKUP(I281,SOURCE!B:M,5,0)</f>
        <v>STD_RIGHT_ARROW "LI" STD_LEFT_RIGHT_ARROWS "SI"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"1926"</v>
      </c>
      <c r="E282" s="136" t="str">
        <f>CHAR(34)&amp;VLOOKUP(C282,SOURCE!S$4:Y$9999,6,0)&amp;CHAR(34)</f>
        <v>".MS"</v>
      </c>
      <c r="F282" s="131" t="str">
        <f t="shared" si="8"/>
        <v xml:space="preserve">                      if (strcompare(commandnumber,".MS" )) {strcpy(commandnumber, "1926");} else</v>
      </c>
      <c r="H282" t="b">
        <f>ISNA(VLOOKUP(J282,J283:J$500,1,0))</f>
        <v>1</v>
      </c>
      <c r="I282" s="137">
        <f>VLOOKUP(C282,SOURCE!S$4:Y$9999,7,0)</f>
        <v>1926</v>
      </c>
      <c r="J282" s="138" t="str">
        <f>VLOOKUP(C282,SOURCE!S$4:Y$9999,6,0)</f>
        <v>.MS</v>
      </c>
      <c r="K282" s="139" t="str">
        <f t="shared" si="9"/>
        <v>.ms</v>
      </c>
      <c r="N282" s="136" t="str">
        <f>VLOOKUP(I282,SOURCE!B:M,5,0)</f>
        <v>".ms"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"1955"</v>
      </c>
      <c r="E283" s="136" t="str">
        <f>CHAR(34)&amp;VLOOKUP(C283,SOURCE!S$4:Y$9999,6,0)&amp;CHAR(34)</f>
        <v>"&gt;POLAR"</v>
      </c>
      <c r="F283" s="131" t="str">
        <f t="shared" si="8"/>
        <v xml:space="preserve">                      if (strcompare(commandnumber,"&gt;POLAR" )) {strcpy(commandnumber, "1955");} else</v>
      </c>
      <c r="H283" t="b">
        <f>ISNA(VLOOKUP(J283,J284:J$500,1,0))</f>
        <v>1</v>
      </c>
      <c r="I283" s="137">
        <f>VLOOKUP(C283,SOURCE!S$4:Y$9999,7,0)</f>
        <v>1955</v>
      </c>
      <c r="J283" s="138" t="str">
        <f>VLOOKUP(C283,SOURCE!S$4:Y$9999,6,0)</f>
        <v>&gt;POLAR</v>
      </c>
      <c r="K283" s="139" t="str">
        <f t="shared" si="9"/>
        <v>&gt;P</v>
      </c>
      <c r="N283" s="136" t="str">
        <f>VLOOKUP(I283,SOURCE!B:M,5,0)</f>
        <v>STD_RIGHT_ARROW "P"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"1956"</v>
      </c>
      <c r="E284" s="136" t="str">
        <f>CHAR(34)&amp;VLOOKUP(C284,SOURCE!S$4:Y$9999,6,0)&amp;CHAR(34)</f>
        <v>"&gt;RECT"</v>
      </c>
      <c r="F284" s="131" t="str">
        <f t="shared" si="8"/>
        <v xml:space="preserve">                      if (strcompare(commandnumber,"&gt;RECT" )) {strcpy(commandnumber, "1956");} else</v>
      </c>
      <c r="H284" t="b">
        <f>ISNA(VLOOKUP(J284,J285:J$500,1,0))</f>
        <v>1</v>
      </c>
      <c r="I284" s="137">
        <f>VLOOKUP(C284,SOURCE!S$4:Y$9999,7,0)</f>
        <v>1956</v>
      </c>
      <c r="J284" s="138" t="str">
        <f>VLOOKUP(C284,SOURCE!S$4:Y$9999,6,0)</f>
        <v>&gt;RECT</v>
      </c>
      <c r="K284" s="139" t="str">
        <f t="shared" si="9"/>
        <v>&gt;R</v>
      </c>
      <c r="N284" s="136" t="str">
        <f>VLOOKUP(I284,SOURCE!B:M,5,0)</f>
        <v>STD_RIGHT_ARROW "R"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"1960"</v>
      </c>
      <c r="E285" s="136" t="str">
        <f>CHAR(34)&amp;VLOOKUP(C285,SOURCE!S$4:Y$9999,6,0)&amp;CHAR(34)</f>
        <v>"CPXI"</v>
      </c>
      <c r="F285" s="131" t="str">
        <f t="shared" si="8"/>
        <v xml:space="preserve">                      if (strcompare(commandnumber,"CPXI" )) {strcpy(commandnumber, "1960");} else</v>
      </c>
      <c r="H285" t="b">
        <f>ISNA(VLOOKUP(J285,J286:J$500,1,0))</f>
        <v>1</v>
      </c>
      <c r="I285" s="137">
        <f>VLOOKUP(C285,SOURCE!S$4:Y$9999,7,0)</f>
        <v>1960</v>
      </c>
      <c r="J285" s="138" t="str">
        <f>VLOOKUP(C285,SOURCE!S$4:Y$9999,6,0)</f>
        <v>CPXI</v>
      </c>
      <c r="K285" s="139" t="str">
        <f t="shared" si="9"/>
        <v>CPXi</v>
      </c>
      <c r="N285" s="136" t="str">
        <f>VLOOKUP(I285,SOURCE!B:M,5,0)</f>
        <v>"CPXi"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"1961"</v>
      </c>
      <c r="E286" s="136" t="str">
        <f>CHAR(34)&amp;VLOOKUP(C286,SOURCE!S$4:Y$9999,6,0)&amp;CHAR(34)</f>
        <v>"CPXJ"</v>
      </c>
      <c r="F286" s="131" t="str">
        <f t="shared" si="8"/>
        <v xml:space="preserve">                      if (strcompare(commandnumber,"CPXJ" )) {strcpy(commandnumber, "1961");} else</v>
      </c>
      <c r="H286" t="b">
        <f>ISNA(VLOOKUP(J286,J287:J$500,1,0))</f>
        <v>1</v>
      </c>
      <c r="I286" s="137">
        <f>VLOOKUP(C286,SOURCE!S$4:Y$9999,7,0)</f>
        <v>1961</v>
      </c>
      <c r="J286" s="138" t="str">
        <f>VLOOKUP(C286,SOURCE!S$4:Y$9999,6,0)</f>
        <v>CPXJ</v>
      </c>
      <c r="K286" s="139" t="str">
        <f t="shared" si="9"/>
        <v>CPXj</v>
      </c>
      <c r="N286" s="136" t="str">
        <f>VLOOKUP(I286,SOURCE!B:M,5,0)</f>
        <v>"CPXj"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"1964"</v>
      </c>
      <c r="E287" s="136" t="str">
        <f>CHAR(34)&amp;VLOOKUP(C287,SOURCE!S$4:Y$9999,6,0)&amp;CHAR(34)</f>
        <v>"SSIZE4"</v>
      </c>
      <c r="F287" s="131" t="str">
        <f t="shared" si="8"/>
        <v xml:space="preserve">                      if (strcompare(commandnumber,"SSIZE4" )) {strcpy(commandnumber, "1964");} else</v>
      </c>
      <c r="H287" t="b">
        <f>ISNA(VLOOKUP(J287,J288:J$500,1,0))</f>
        <v>1</v>
      </c>
      <c r="I287" s="137">
        <f>VLOOKUP(C287,SOURCE!S$4:Y$9999,7,0)</f>
        <v>1964</v>
      </c>
      <c r="J287" s="138" t="str">
        <f>VLOOKUP(C287,SOURCE!S$4:Y$9999,6,0)</f>
        <v>SSIZE4</v>
      </c>
      <c r="K287" s="139" t="str">
        <f t="shared" si="9"/>
        <v>SSIZE4</v>
      </c>
      <c r="N287" s="136" t="str">
        <f>VLOOKUP(I287,SOURCE!B:M,5,0)</f>
        <v>"SSIZE4"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"1968"</v>
      </c>
      <c r="E288" s="136" t="str">
        <f>CHAR(34)&amp;VLOOKUP(C288,SOURCE!S$4:Y$9999,6,0)&amp;CHAR(34)</f>
        <v>"SSIZE8"</v>
      </c>
      <c r="F288" s="131" t="str">
        <f t="shared" si="8"/>
        <v xml:space="preserve">                      if (strcompare(commandnumber,"SSIZE8" )) {strcpy(commandnumber, "1968");} else</v>
      </c>
      <c r="H288" t="b">
        <f>ISNA(VLOOKUP(J288,J289:J$500,1,0))</f>
        <v>1</v>
      </c>
      <c r="I288" s="137">
        <f>VLOOKUP(C288,SOURCE!S$4:Y$9999,7,0)</f>
        <v>1968</v>
      </c>
      <c r="J288" s="138" t="str">
        <f>VLOOKUP(C288,SOURCE!S$4:Y$9999,6,0)</f>
        <v>SSIZE8</v>
      </c>
      <c r="K288" s="139" t="str">
        <f t="shared" si="9"/>
        <v>SSIZE8</v>
      </c>
      <c r="N288" s="136" t="str">
        <f>VLOOKUP(I288,SOURCE!B:M,5,0)</f>
        <v>"SSIZE8"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"1979"</v>
      </c>
      <c r="E289" s="136" t="str">
        <f>CHAR(34)&amp;VLOOKUP(C289,SOURCE!S$4:Y$9999,6,0)&amp;CHAR(34)</f>
        <v>"XEQM01"</v>
      </c>
      <c r="F289" s="131" t="str">
        <f t="shared" si="8"/>
        <v xml:space="preserve">                      if (strcompare(commandnumber,"XEQM01" ) &amp;&amp; exec) {strcpy(commandnumber, "1979");} else</v>
      </c>
      <c r="H289" t="b">
        <f>ISNA(VLOOKUP(J289,J290:J$500,1,0))</f>
        <v>1</v>
      </c>
      <c r="I289" s="137">
        <f>VLOOKUP(C289,SOURCE!S$4:Y$9999,7,0)</f>
        <v>1979</v>
      </c>
      <c r="J289" s="138" t="str">
        <f>VLOOKUP(C289,SOURCE!S$4:Y$9999,6,0)</f>
        <v>XEQM01</v>
      </c>
      <c r="K289" s="139" t="str">
        <f t="shared" si="9"/>
        <v>XEQM01</v>
      </c>
      <c r="N289" s="136" t="str">
        <f>VLOOKUP(I289,SOURCE!B:M,5,0)</f>
        <v>"XEQM01"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"1980"</v>
      </c>
      <c r="E290" s="136" t="str">
        <f>CHAR(34)&amp;VLOOKUP(C290,SOURCE!S$4:Y$9999,6,0)&amp;CHAR(34)</f>
        <v>"XEQM02"</v>
      </c>
      <c r="F290" s="131" t="str">
        <f t="shared" si="8"/>
        <v xml:space="preserve">                      if (strcompare(commandnumber,"XEQM02" ) &amp;&amp; exec) {strcpy(commandnumber, "1980");} else</v>
      </c>
      <c r="H290" t="b">
        <f>ISNA(VLOOKUP(J290,J291:J$500,1,0))</f>
        <v>1</v>
      </c>
      <c r="I290" s="137">
        <f>VLOOKUP(C290,SOURCE!S$4:Y$9999,7,0)</f>
        <v>1980</v>
      </c>
      <c r="J290" s="138" t="str">
        <f>VLOOKUP(C290,SOURCE!S$4:Y$9999,6,0)</f>
        <v>XEQM02</v>
      </c>
      <c r="K290" s="139" t="str">
        <f t="shared" si="9"/>
        <v>XEQM02</v>
      </c>
      <c r="N290" s="136" t="str">
        <f>VLOOKUP(I290,SOURCE!B:M,5,0)</f>
        <v>"XEQM02"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"1981"</v>
      </c>
      <c r="E291" s="136" t="str">
        <f>CHAR(34)&amp;VLOOKUP(C291,SOURCE!S$4:Y$9999,6,0)&amp;CHAR(34)</f>
        <v>"XEQM03"</v>
      </c>
      <c r="F291" s="131" t="str">
        <f t="shared" si="8"/>
        <v xml:space="preserve">                      if (strcompare(commandnumber,"XEQM03" ) &amp;&amp; exec) {strcpy(commandnumber, "1981");} else</v>
      </c>
      <c r="H291" t="b">
        <f>ISNA(VLOOKUP(J291,J292:J$500,1,0))</f>
        <v>1</v>
      </c>
      <c r="I291" s="137">
        <f>VLOOKUP(C291,SOURCE!S$4:Y$9999,7,0)</f>
        <v>1981</v>
      </c>
      <c r="J291" s="138" t="str">
        <f>VLOOKUP(C291,SOURCE!S$4:Y$9999,6,0)</f>
        <v>XEQM03</v>
      </c>
      <c r="K291" s="139" t="str">
        <f t="shared" si="9"/>
        <v>XEQM03</v>
      </c>
      <c r="N291" s="136" t="str">
        <f>VLOOKUP(I291,SOURCE!B:M,5,0)</f>
        <v>"XEQM03"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"1982"</v>
      </c>
      <c r="E292" s="136" t="str">
        <f>CHAR(34)&amp;VLOOKUP(C292,SOURCE!S$4:Y$9999,6,0)&amp;CHAR(34)</f>
        <v>"XEQM04"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(strcompare(commandnumber,"XEQM04" ) &amp;&amp; exec) {strcpy(commandnumber, "1982");} else</v>
      </c>
      <c r="H292" t="b">
        <f>ISNA(VLOOKUP(J292,J293:J$500,1,0))</f>
        <v>1</v>
      </c>
      <c r="I292" s="137">
        <f>VLOOKUP(C292,SOURCE!S$4:Y$9999,7,0)</f>
        <v>1982</v>
      </c>
      <c r="J292" s="138" t="str">
        <f>VLOOKUP(C292,SOURCE!S$4:Y$9999,6,0)</f>
        <v>XEQM04</v>
      </c>
      <c r="K292" s="139" t="str">
        <f t="shared" si="9"/>
        <v>XEQM04</v>
      </c>
      <c r="N292" s="136" t="str">
        <f>VLOOKUP(I292,SOURCE!B:M,5,0)</f>
        <v>"XEQM04"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"1983"</v>
      </c>
      <c r="E293" s="136" t="str">
        <f>CHAR(34)&amp;VLOOKUP(C293,SOURCE!S$4:Y$9999,6,0)&amp;CHAR(34)</f>
        <v>"XEQM05"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(strcompare(commandnumber,"XEQM05" ) &amp;&amp; exec) {strcpy(commandnumber, "1983");} else</v>
      </c>
      <c r="H293" t="b">
        <f>ISNA(VLOOKUP(J293,J294:J$500,1,0))</f>
        <v>1</v>
      </c>
      <c r="I293" s="137">
        <f>VLOOKUP(C293,SOURCE!S$4:Y$9999,7,0)</f>
        <v>1983</v>
      </c>
      <c r="J293" s="138" t="str">
        <f>VLOOKUP(C293,SOURCE!S$4:Y$9999,6,0)</f>
        <v>XEQM05</v>
      </c>
      <c r="K293" s="139" t="str">
        <f t="shared" si="9"/>
        <v>XEQM05</v>
      </c>
      <c r="N293" s="136" t="str">
        <f>VLOOKUP(I293,SOURCE!B:M,5,0)</f>
        <v>"XEQM05"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"1984"</v>
      </c>
      <c r="E294" s="136" t="str">
        <f>CHAR(34)&amp;VLOOKUP(C294,SOURCE!S$4:Y$9999,6,0)&amp;CHAR(34)</f>
        <v>"XEQM06"</v>
      </c>
      <c r="F294" s="131" t="str">
        <f t="shared" si="10"/>
        <v xml:space="preserve">                      if (strcompare(commandnumber,"XEQM06" ) &amp;&amp; exec) {strcpy(commandnumber, "1984");} else</v>
      </c>
      <c r="H294" t="b">
        <f>ISNA(VLOOKUP(J294,J295:J$500,1,0))</f>
        <v>1</v>
      </c>
      <c r="I294" s="137">
        <f>VLOOKUP(C294,SOURCE!S$4:Y$9999,7,0)</f>
        <v>1984</v>
      </c>
      <c r="J294" s="138" t="str">
        <f>VLOOKUP(C294,SOURCE!S$4:Y$9999,6,0)</f>
        <v>XEQM06</v>
      </c>
      <c r="K294" s="139" t="str">
        <f t="shared" si="9"/>
        <v>XEQM06</v>
      </c>
      <c r="N294" s="136" t="str">
        <f>VLOOKUP(I294,SOURCE!B:M,5,0)</f>
        <v>"XEQM06"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"1985"</v>
      </c>
      <c r="E295" s="136" t="str">
        <f>CHAR(34)&amp;VLOOKUP(C295,SOURCE!S$4:Y$9999,6,0)&amp;CHAR(34)</f>
        <v>"XEQM07"</v>
      </c>
      <c r="F295" s="131" t="str">
        <f t="shared" si="10"/>
        <v xml:space="preserve">                      if (strcompare(commandnumber,"XEQM07" ) &amp;&amp; exec) {strcpy(commandnumber, "1985");} else</v>
      </c>
      <c r="H295" t="b">
        <f>ISNA(VLOOKUP(J295,J296:J$500,1,0))</f>
        <v>1</v>
      </c>
      <c r="I295" s="137">
        <f>VLOOKUP(C295,SOURCE!S$4:Y$9999,7,0)</f>
        <v>1985</v>
      </c>
      <c r="J295" s="138" t="str">
        <f>VLOOKUP(C295,SOURCE!S$4:Y$9999,6,0)</f>
        <v>XEQM07</v>
      </c>
      <c r="K295" s="139" t="str">
        <f t="shared" si="9"/>
        <v>XEQM07</v>
      </c>
      <c r="N295" s="136" t="str">
        <f>VLOOKUP(I295,SOURCE!B:M,5,0)</f>
        <v>"XEQM07"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"1986"</v>
      </c>
      <c r="E296" s="136" t="str">
        <f>CHAR(34)&amp;VLOOKUP(C296,SOURCE!S$4:Y$9999,6,0)&amp;CHAR(34)</f>
        <v>"XEQM08"</v>
      </c>
      <c r="F296" s="131" t="str">
        <f t="shared" si="10"/>
        <v xml:space="preserve">                      if (strcompare(commandnumber,"XEQM08" ) &amp;&amp; exec) {strcpy(commandnumber, "1986");} else</v>
      </c>
      <c r="H296" t="b">
        <f>ISNA(VLOOKUP(J296,J297:J$500,1,0))</f>
        <v>1</v>
      </c>
      <c r="I296" s="137">
        <f>VLOOKUP(C296,SOURCE!S$4:Y$9999,7,0)</f>
        <v>1986</v>
      </c>
      <c r="J296" s="138" t="str">
        <f>VLOOKUP(C296,SOURCE!S$4:Y$9999,6,0)</f>
        <v>XEQM08</v>
      </c>
      <c r="K296" s="139" t="str">
        <f t="shared" si="9"/>
        <v>XEQM08</v>
      </c>
      <c r="N296" s="136" t="str">
        <f>VLOOKUP(I296,SOURCE!B:M,5,0)</f>
        <v>"XEQM08"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"1987"</v>
      </c>
      <c r="E297" s="136" t="str">
        <f>CHAR(34)&amp;VLOOKUP(C297,SOURCE!S$4:Y$9999,6,0)&amp;CHAR(34)</f>
        <v>"XEQM09"</v>
      </c>
      <c r="F297" s="131" t="str">
        <f t="shared" si="10"/>
        <v xml:space="preserve">                      if (strcompare(commandnumber,"XEQM09" ) &amp;&amp; exec) {strcpy(commandnumber, "1987");} else</v>
      </c>
      <c r="H297" t="b">
        <f>ISNA(VLOOKUP(J297,J298:J$500,1,0))</f>
        <v>1</v>
      </c>
      <c r="I297" s="137">
        <f>VLOOKUP(C297,SOURCE!S$4:Y$9999,7,0)</f>
        <v>1987</v>
      </c>
      <c r="J297" s="138" t="str">
        <f>VLOOKUP(C297,SOURCE!S$4:Y$9999,6,0)</f>
        <v>XEQM09</v>
      </c>
      <c r="K297" s="139" t="str">
        <f t="shared" si="9"/>
        <v>XEQM09</v>
      </c>
      <c r="N297" s="136" t="str">
        <f>VLOOKUP(I297,SOURCE!B:M,5,0)</f>
        <v>"XEQM09"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"1988"</v>
      </c>
      <c r="E298" s="136" t="str">
        <f>CHAR(34)&amp;VLOOKUP(C298,SOURCE!S$4:Y$9999,6,0)&amp;CHAR(34)</f>
        <v>"XEQM10"</v>
      </c>
      <c r="F298" s="131" t="str">
        <f t="shared" si="10"/>
        <v xml:space="preserve">                      if (strcompare(commandnumber,"XEQM10" ) &amp;&amp; exec) {strcpy(commandnumber, "1988");} else</v>
      </c>
      <c r="H298" t="b">
        <f>ISNA(VLOOKUP(J298,J299:J$500,1,0))</f>
        <v>1</v>
      </c>
      <c r="I298" s="137">
        <f>VLOOKUP(C298,SOURCE!S$4:Y$9999,7,0)</f>
        <v>1988</v>
      </c>
      <c r="J298" s="138" t="str">
        <f>VLOOKUP(C298,SOURCE!S$4:Y$9999,6,0)</f>
        <v>XEQM10</v>
      </c>
      <c r="K298" s="139" t="str">
        <f t="shared" si="9"/>
        <v>XEQM10</v>
      </c>
      <c r="N298" s="136" t="str">
        <f>VLOOKUP(I298,SOURCE!B:M,5,0)</f>
        <v>"XEQM10"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"1989"</v>
      </c>
      <c r="E299" s="136" t="str">
        <f>CHAR(34)&amp;VLOOKUP(C299,SOURCE!S$4:Y$9999,6,0)&amp;CHAR(34)</f>
        <v>"XEQM11"</v>
      </c>
      <c r="F299" s="131" t="str">
        <f t="shared" si="10"/>
        <v xml:space="preserve">                      if (strcompare(commandnumber,"XEQM11" ) &amp;&amp; exec) {strcpy(commandnumber, "1989");} else</v>
      </c>
      <c r="H299" t="b">
        <f>ISNA(VLOOKUP(J299,J300:J$500,1,0))</f>
        <v>1</v>
      </c>
      <c r="I299" s="137">
        <f>VLOOKUP(C299,SOURCE!S$4:Y$9999,7,0)</f>
        <v>1989</v>
      </c>
      <c r="J299" s="138" t="str">
        <f>VLOOKUP(C299,SOURCE!S$4:Y$9999,6,0)</f>
        <v>XEQM11</v>
      </c>
      <c r="K299" s="139" t="str">
        <f t="shared" si="9"/>
        <v>XEQM11</v>
      </c>
      <c r="N299" s="136" t="str">
        <f>VLOOKUP(I299,SOURCE!B:M,5,0)</f>
        <v>"XEQM11"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"1990"</v>
      </c>
      <c r="E300" s="136" t="str">
        <f>CHAR(34)&amp;VLOOKUP(C300,SOURCE!S$4:Y$9999,6,0)&amp;CHAR(34)</f>
        <v>"XEQM12"</v>
      </c>
      <c r="F300" s="131" t="str">
        <f t="shared" si="10"/>
        <v xml:space="preserve">                      if (strcompare(commandnumber,"XEQM12" ) &amp;&amp; exec) {strcpy(commandnumber, "1990");} else</v>
      </c>
      <c r="H300" t="b">
        <f>ISNA(VLOOKUP(J300,J301:J$500,1,0))</f>
        <v>1</v>
      </c>
      <c r="I300" s="137">
        <f>VLOOKUP(C300,SOURCE!S$4:Y$9999,7,0)</f>
        <v>1990</v>
      </c>
      <c r="J300" s="138" t="str">
        <f>VLOOKUP(C300,SOURCE!S$4:Y$9999,6,0)</f>
        <v>XEQM12</v>
      </c>
      <c r="K300" s="139" t="str">
        <f t="shared" si="9"/>
        <v>XEQM12</v>
      </c>
      <c r="N300" s="136" t="str">
        <f>VLOOKUP(I300,SOURCE!B:M,5,0)</f>
        <v>"XEQM12"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"1991"</v>
      </c>
      <c r="E301" s="136" t="str">
        <f>CHAR(34)&amp;VLOOKUP(C301,SOURCE!S$4:Y$9999,6,0)&amp;CHAR(34)</f>
        <v>"XEQM13"</v>
      </c>
      <c r="F301" s="131" t="str">
        <f t="shared" si="10"/>
        <v xml:space="preserve">                      if (strcompare(commandnumber,"XEQM13" ) &amp;&amp; exec) {strcpy(commandnumber, "1991");} else</v>
      </c>
      <c r="H301" t="b">
        <f>ISNA(VLOOKUP(J301,J302:J$500,1,0))</f>
        <v>1</v>
      </c>
      <c r="I301" s="137">
        <f>VLOOKUP(C301,SOURCE!S$4:Y$9999,7,0)</f>
        <v>1991</v>
      </c>
      <c r="J301" s="138" t="str">
        <f>VLOOKUP(C301,SOURCE!S$4:Y$9999,6,0)</f>
        <v>XEQM13</v>
      </c>
      <c r="K301" s="139" t="str">
        <f t="shared" si="9"/>
        <v>XEQM13</v>
      </c>
      <c r="N301" s="136" t="str">
        <f>VLOOKUP(I301,SOURCE!B:M,5,0)</f>
        <v>"XEQM13"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"1992"</v>
      </c>
      <c r="E302" s="136" t="str">
        <f>CHAR(34)&amp;VLOOKUP(C302,SOURCE!S$4:Y$9999,6,0)&amp;CHAR(34)</f>
        <v>"XEQM14"</v>
      </c>
      <c r="F302" s="131" t="str">
        <f t="shared" si="10"/>
        <v xml:space="preserve">                      if (strcompare(commandnumber,"XEQM14" ) &amp;&amp; exec) {strcpy(commandnumber, "1992");} else</v>
      </c>
      <c r="H302" t="b">
        <f>ISNA(VLOOKUP(J302,J303:J$500,1,0))</f>
        <v>1</v>
      </c>
      <c r="I302" s="137">
        <f>VLOOKUP(C302,SOURCE!S$4:Y$9999,7,0)</f>
        <v>1992</v>
      </c>
      <c r="J302" s="138" t="str">
        <f>VLOOKUP(C302,SOURCE!S$4:Y$9999,6,0)</f>
        <v>XEQM14</v>
      </c>
      <c r="K302" s="139" t="str">
        <f t="shared" si="9"/>
        <v>XEQM14</v>
      </c>
      <c r="N302" s="136" t="str">
        <f>VLOOKUP(I302,SOURCE!B:M,5,0)</f>
        <v>"XEQM14"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"1993"</v>
      </c>
      <c r="E303" s="136" t="str">
        <f>CHAR(34)&amp;VLOOKUP(C303,SOURCE!S$4:Y$9999,6,0)&amp;CHAR(34)</f>
        <v>"XEQM15"</v>
      </c>
      <c r="F303" s="131" t="str">
        <f t="shared" si="10"/>
        <v xml:space="preserve">                      if (strcompare(commandnumber,"XEQM15" ) &amp;&amp; exec) {strcpy(commandnumber, "1993");} else</v>
      </c>
      <c r="H303" t="b">
        <f>ISNA(VLOOKUP(J303,J304:J$500,1,0))</f>
        <v>1</v>
      </c>
      <c r="I303" s="137">
        <f>VLOOKUP(C303,SOURCE!S$4:Y$9999,7,0)</f>
        <v>1993</v>
      </c>
      <c r="J303" s="138" t="str">
        <f>VLOOKUP(C303,SOURCE!S$4:Y$9999,6,0)</f>
        <v>XEQM15</v>
      </c>
      <c r="K303" s="139" t="str">
        <f t="shared" si="9"/>
        <v>XEQM15</v>
      </c>
      <c r="N303" s="136" t="str">
        <f>VLOOKUP(I303,SOURCE!B:M,5,0)</f>
        <v>"XEQM15"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"1994"</v>
      </c>
      <c r="E304" s="136" t="str">
        <f>CHAR(34)&amp;VLOOKUP(C304,SOURCE!S$4:Y$9999,6,0)&amp;CHAR(34)</f>
        <v>"XEQM16"</v>
      </c>
      <c r="F304" s="131" t="str">
        <f t="shared" si="10"/>
        <v xml:space="preserve">                      if (strcompare(commandnumber,"XEQM16" ) &amp;&amp; exec) {strcpy(commandnumber, "1994");} else</v>
      </c>
      <c r="H304" t="b">
        <f>ISNA(VLOOKUP(J304,J305:J$500,1,0))</f>
        <v>1</v>
      </c>
      <c r="I304" s="137">
        <f>VLOOKUP(C304,SOURCE!S$4:Y$9999,7,0)</f>
        <v>1994</v>
      </c>
      <c r="J304" s="138" t="str">
        <f>VLOOKUP(C304,SOURCE!S$4:Y$9999,6,0)</f>
        <v>XEQM16</v>
      </c>
      <c r="K304" s="139" t="str">
        <f t="shared" si="9"/>
        <v>XEQM16</v>
      </c>
      <c r="N304" s="136" t="str">
        <f>VLOOKUP(I304,SOURCE!B:M,5,0)</f>
        <v>"XEQM16"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"1995"</v>
      </c>
      <c r="E305" s="136" t="str">
        <f>CHAR(34)&amp;VLOOKUP(C305,SOURCE!S$4:Y$9999,6,0)&amp;CHAR(34)</f>
        <v>"XEQM17"</v>
      </c>
      <c r="F305" s="131" t="str">
        <f t="shared" si="10"/>
        <v xml:space="preserve">                      if (strcompare(commandnumber,"XEQM17" ) &amp;&amp; exec) {strcpy(commandnumber, "1995");} else</v>
      </c>
      <c r="H305" t="b">
        <f>ISNA(VLOOKUP(J305,J306:J$500,1,0))</f>
        <v>1</v>
      </c>
      <c r="I305" s="137">
        <f>VLOOKUP(C305,SOURCE!S$4:Y$9999,7,0)</f>
        <v>1995</v>
      </c>
      <c r="J305" s="138" t="str">
        <f>VLOOKUP(C305,SOURCE!S$4:Y$9999,6,0)</f>
        <v>XEQM17</v>
      </c>
      <c r="K305" s="139" t="str">
        <f t="shared" si="9"/>
        <v>XEQM17</v>
      </c>
      <c r="N305" s="136" t="str">
        <f>VLOOKUP(I305,SOURCE!B:M,5,0)</f>
        <v>"XEQM17"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"1996"</v>
      </c>
      <c r="E306" s="136" t="str">
        <f>CHAR(34)&amp;VLOOKUP(C306,SOURCE!S$4:Y$9999,6,0)&amp;CHAR(34)</f>
        <v>"XEQM18"</v>
      </c>
      <c r="F306" s="131" t="str">
        <f t="shared" si="10"/>
        <v xml:space="preserve">                      if (strcompare(commandnumber,"XEQM18" ) &amp;&amp; exec) {strcpy(commandnumber, "1996");} else</v>
      </c>
      <c r="H306" t="b">
        <f>ISNA(VLOOKUP(J306,J307:J$500,1,0))</f>
        <v>1</v>
      </c>
      <c r="I306" s="137">
        <f>VLOOKUP(C306,SOURCE!S$4:Y$9999,7,0)</f>
        <v>1996</v>
      </c>
      <c r="J306" s="138" t="str">
        <f>VLOOKUP(C306,SOURCE!S$4:Y$9999,6,0)</f>
        <v>XEQM18</v>
      </c>
      <c r="K306" s="139" t="str">
        <f t="shared" si="9"/>
        <v>XEQM18</v>
      </c>
      <c r="N306" s="136" t="str">
        <f>VLOOKUP(I306,SOURCE!B:M,5,0)</f>
        <v>"XEQM18"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"1997"</v>
      </c>
      <c r="E307" s="136" t="str">
        <f>CHAR(34)&amp;VLOOKUP(C307,SOURCE!S$4:Y$9999,6,0)&amp;CHAR(34)</f>
        <v>"ROUND"</v>
      </c>
      <c r="F307" s="131" t="str">
        <f t="shared" si="10"/>
        <v xml:space="preserve">                      if (strcompare(commandnumber,"ROUND" )) {strcpy(commandnumber, "1997");} else</v>
      </c>
      <c r="H307" t="b">
        <f>ISNA(VLOOKUP(J307,J308:J$500,1,0))</f>
        <v>1</v>
      </c>
      <c r="I307" s="137">
        <f>VLOOKUP(C307,SOURCE!S$4:Y$9999,7,0)</f>
        <v>1997</v>
      </c>
      <c r="J307" s="138" t="str">
        <f>VLOOKUP(C307,SOURCE!S$4:Y$9999,6,0)</f>
        <v>ROUND</v>
      </c>
      <c r="K307" s="139" t="str">
        <f t="shared" si="9"/>
        <v>ROUND</v>
      </c>
      <c r="N307" s="136" t="str">
        <f>VLOOKUP(I307,SOURCE!B:M,5,0)</f>
        <v>"ROUND"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"1998"</v>
      </c>
      <c r="E308" s="136" t="str">
        <f>CHAR(34)&amp;VLOOKUP(C308,SOURCE!S$4:Y$9999,6,0)&amp;CHAR(34)</f>
        <v>"ROUNDI"</v>
      </c>
      <c r="F308" s="131" t="str">
        <f t="shared" si="10"/>
        <v xml:space="preserve">                      if (strcompare(commandnumber,"ROUNDI" )) {strcpy(commandnumber, "1998");} else</v>
      </c>
      <c r="H308" t="b">
        <f>ISNA(VLOOKUP(J308,J309:J$500,1,0))</f>
        <v>1</v>
      </c>
      <c r="I308" s="137">
        <f>VLOOKUP(C308,SOURCE!S$4:Y$9999,7,0)</f>
        <v>1998</v>
      </c>
      <c r="J308" s="138" t="str">
        <f>VLOOKUP(C308,SOURCE!S$4:Y$9999,6,0)</f>
        <v>ROUNDI</v>
      </c>
      <c r="K308" s="139" t="str">
        <f t="shared" si="9"/>
        <v>ROUNDI</v>
      </c>
      <c r="N308" s="136" t="str">
        <f>VLOOKUP(I308,SOURCE!B:M,5,0)</f>
        <v>"ROUNDI"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"2000"</v>
      </c>
      <c r="E309" s="136" t="str">
        <f>CHAR(34)&amp;VLOOKUP(C309,SOURCE!S$4:Y$9999,6,0)&amp;CHAR(34)</f>
        <v>"ERPN"</v>
      </c>
      <c r="F309" s="131" t="str">
        <f t="shared" si="10"/>
        <v xml:space="preserve">                      if (strcompare(commandnumber,"ERPN" )) {strcpy(commandnumber, "2000");} else</v>
      </c>
      <c r="H309" t="b">
        <f>ISNA(VLOOKUP(J309,J310:J$500,1,0))</f>
        <v>1</v>
      </c>
      <c r="I309" s="137">
        <f>VLOOKUP(C309,SOURCE!S$4:Y$9999,7,0)</f>
        <v>2000</v>
      </c>
      <c r="J309" s="138" t="str">
        <f>VLOOKUP(C309,SOURCE!S$4:Y$9999,6,0)</f>
        <v>ERPN</v>
      </c>
      <c r="K309" s="139" t="str">
        <f t="shared" si="9"/>
        <v>eRPN</v>
      </c>
      <c r="N309" s="136" t="str">
        <f>VLOOKUP(I309,SOURCE!B:M,5,0)</f>
        <v>"eRPN"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"2001"</v>
      </c>
      <c r="E310" s="136" t="str">
        <f>CHAR(34)&amp;VLOOKUP(C310,SOURCE!S$4:Y$9999,6,0)&amp;CHAR(34)</f>
        <v>"RPN"</v>
      </c>
      <c r="F310" s="131" t="str">
        <f t="shared" si="10"/>
        <v xml:space="preserve">                      if (strcompare(commandnumber,"RPN" )) {strcpy(commandnumber, "2001");} else</v>
      </c>
      <c r="H310" t="b">
        <f>ISNA(VLOOKUP(J310,J311:J$500,1,0))</f>
        <v>1</v>
      </c>
      <c r="I310" s="137">
        <f>VLOOKUP(C310,SOURCE!S$4:Y$9999,7,0)</f>
        <v>2001</v>
      </c>
      <c r="J310" s="138" t="str">
        <f>VLOOKUP(C310,SOURCE!S$4:Y$9999,6,0)</f>
        <v>RPN</v>
      </c>
      <c r="K310" s="139" t="str">
        <f t="shared" si="9"/>
        <v>RPN</v>
      </c>
      <c r="N310" s="136" t="str">
        <f>VLOOKUP(I310,SOURCE!B:M,5,0)</f>
        <v>"RPN"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e">
        <f>CHAR(34)&amp;VLOOKUP(C311,SOURCE!S312:Y10307,7,0)&amp;CHAR(34)</f>
        <v>#N/A</v>
      </c>
      <c r="E311" s="136" t="e">
        <f>CHAR(34)&amp;VLOOKUP(C311,SOURCE!S$4:Y$9999,6,0)&amp;CHAR(34)</f>
        <v>#N/A</v>
      </c>
      <c r="F311" s="131" t="e">
        <f t="shared" si="10"/>
        <v>#N/A</v>
      </c>
      <c r="H311" t="b">
        <f>ISNA(VLOOKUP(J311,J312:J$500,1,0))</f>
        <v>1</v>
      </c>
      <c r="I311" s="137" t="e">
        <f>VLOOKUP(C311,SOURCE!S$4:Y$9999,7,0)</f>
        <v>#N/A</v>
      </c>
      <c r="J311" s="138" t="e">
        <f>VLOOKUP(C311,SOURCE!S$4:Y$9999,6,0)</f>
        <v>#N/A</v>
      </c>
      <c r="K311" s="139" t="e">
        <f t="shared" si="9"/>
        <v>#N/A</v>
      </c>
      <c r="N311" s="136" t="e">
        <f>VLOOKUP(I311,SOURCE!B:M,5,0)</f>
        <v>#N/A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e">
        <f>CHAR(34)&amp;VLOOKUP(C312,SOURCE!S313:Y10308,7,0)&amp;CHAR(34)</f>
        <v>#N/A</v>
      </c>
      <c r="E312" s="136" t="e">
        <f>CHAR(34)&amp;VLOOKUP(C312,SOURCE!S$4:Y$9999,6,0)&amp;CHAR(34)</f>
        <v>#N/A</v>
      </c>
      <c r="F312" s="131" t="e">
        <f t="shared" si="10"/>
        <v>#N/A</v>
      </c>
      <c r="H312" t="b">
        <f>ISNA(VLOOKUP(J312,J313:J$500,1,0))</f>
        <v>1</v>
      </c>
      <c r="I312" s="137" t="e">
        <f>VLOOKUP(C312,SOURCE!S$4:Y$9999,7,0)</f>
        <v>#N/A</v>
      </c>
      <c r="J312" s="138" t="e">
        <f>VLOOKUP(C312,SOURCE!S$4:Y$9999,6,0)</f>
        <v>#N/A</v>
      </c>
      <c r="K312" s="139" t="e">
        <f t="shared" si="9"/>
        <v>#N/A</v>
      </c>
      <c r="N312" s="136" t="e">
        <f>VLOOKUP(I312,SOURCE!B:M,5,0)</f>
        <v>#N/A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e">
        <f>CHAR(34)&amp;VLOOKUP(C313,SOURCE!S314:Y10309,7,0)&amp;CHAR(34)</f>
        <v>#N/A</v>
      </c>
      <c r="E313" s="136" t="e">
        <f>CHAR(34)&amp;VLOOKUP(C313,SOURCE!S$4:Y$9999,6,0)&amp;CHAR(34)</f>
        <v>#N/A</v>
      </c>
      <c r="F313" s="131" t="e">
        <f t="shared" si="10"/>
        <v>#N/A</v>
      </c>
      <c r="H313" t="b">
        <f>ISNA(VLOOKUP(J313,J314:J$500,1,0))</f>
        <v>1</v>
      </c>
      <c r="I313" s="137" t="e">
        <f>VLOOKUP(C313,SOURCE!S$4:Y$9999,7,0)</f>
        <v>#N/A</v>
      </c>
      <c r="J313" s="138" t="e">
        <f>VLOOKUP(C313,SOURCE!S$4:Y$9999,6,0)</f>
        <v>#N/A</v>
      </c>
      <c r="K313" s="139" t="e">
        <f t="shared" si="9"/>
        <v>#N/A</v>
      </c>
      <c r="N313" s="136" t="e">
        <f>VLOOKUP(I313,SOURCE!B:M,5,0)</f>
        <v>#N/A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e">
        <f>CHAR(34)&amp;VLOOKUP(C314,SOURCE!S315:Y10310,7,0)&amp;CHAR(34)</f>
        <v>#N/A</v>
      </c>
      <c r="E314" s="136" t="e">
        <f>CHAR(34)&amp;VLOOKUP(C314,SOURCE!S$4:Y$9999,6,0)&amp;CHAR(34)</f>
        <v>#N/A</v>
      </c>
      <c r="F314" s="131" t="e">
        <f t="shared" si="10"/>
        <v>#N/A</v>
      </c>
      <c r="H314" t="b">
        <f>ISNA(VLOOKUP(J314,J315:J$500,1,0))</f>
        <v>1</v>
      </c>
      <c r="I314" s="137" t="e">
        <f>VLOOKUP(C314,SOURCE!S$4:Y$9999,7,0)</f>
        <v>#N/A</v>
      </c>
      <c r="J314" s="138" t="e">
        <f>VLOOKUP(C314,SOURCE!S$4:Y$9999,6,0)</f>
        <v>#N/A</v>
      </c>
      <c r="K314" s="139" t="e">
        <f t="shared" si="9"/>
        <v>#N/A</v>
      </c>
      <c r="N314" s="136" t="e">
        <f>VLOOKUP(I314,SOURCE!B:M,5,0)</f>
        <v>#N/A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e">
        <f>CHAR(34)&amp;VLOOKUP(C315,SOURCE!S316:Y10311,7,0)&amp;CHAR(34)</f>
        <v>#N/A</v>
      </c>
      <c r="E315" s="136" t="e">
        <f>CHAR(34)&amp;VLOOKUP(C315,SOURCE!S$4:Y$9999,6,0)&amp;CHAR(34)</f>
        <v>#N/A</v>
      </c>
      <c r="F315" s="131" t="e">
        <f t="shared" si="10"/>
        <v>#N/A</v>
      </c>
      <c r="H315" t="b">
        <f>ISNA(VLOOKUP(J315,J316:J$500,1,0))</f>
        <v>1</v>
      </c>
      <c r="I315" s="137" t="e">
        <f>VLOOKUP(C315,SOURCE!S$4:Y$9999,7,0)</f>
        <v>#N/A</v>
      </c>
      <c r="J315" s="138" t="e">
        <f>VLOOKUP(C315,SOURCE!S$4:Y$9999,6,0)</f>
        <v>#N/A</v>
      </c>
      <c r="K315" s="139" t="e">
        <f t="shared" si="9"/>
        <v>#N/A</v>
      </c>
      <c r="N315" s="136" t="e">
        <f>VLOOKUP(I315,SOURCE!B:M,5,0)</f>
        <v>#N/A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CHAR(34)&amp;VLOOKUP(C316,SOURCE!S$4:Y$9999,6,0)&amp;CHAR(34)</f>
        <v>#N/A</v>
      </c>
      <c r="F316" s="131" t="e">
        <f t="shared" si="10"/>
        <v>#N/A</v>
      </c>
      <c r="H316" t="b">
        <f>ISNA(VLOOKUP(J316,J317:J$500,1,0))</f>
        <v>1</v>
      </c>
      <c r="I316" s="137" t="e">
        <f>VLOOKUP(C316,SOURCE!S$4:Y$9999,7,0)</f>
        <v>#N/A</v>
      </c>
      <c r="J316" s="138" t="e">
        <f>VLOOKUP(C316,SOURCE!S$4:Y$9999,6,0)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CHAR(34)&amp;VLOOKUP(C317,SOURCE!S$4:Y$9999,6,0)&amp;CHAR(34)</f>
        <v>#N/A</v>
      </c>
      <c r="F317" s="131" t="e">
        <f t="shared" si="10"/>
        <v>#N/A</v>
      </c>
      <c r="H317" t="b">
        <f>ISNA(VLOOKUP(J317,J318:J$500,1,0))</f>
        <v>1</v>
      </c>
      <c r="I317" s="137" t="e">
        <f>VLOOKUP(C317,SOURCE!S$4:Y$9999,7,0)</f>
        <v>#N/A</v>
      </c>
      <c r="J317" s="138" t="e">
        <f>VLOOKUP(C317,SOURCE!S$4:Y$9999,6,0)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CHAR(34)&amp;VLOOKUP(C318,SOURCE!S$4:Y$9999,6,0)&amp;CHAR(34)</f>
        <v>#N/A</v>
      </c>
      <c r="F318" s="131" t="e">
        <f t="shared" si="10"/>
        <v>#N/A</v>
      </c>
      <c r="H318" t="b">
        <f>ISNA(VLOOKUP(J318,J319:J$500,1,0))</f>
        <v>1</v>
      </c>
      <c r="I318" s="137" t="e">
        <f>VLOOKUP(C318,SOURCE!S$4:Y$9999,7,0)</f>
        <v>#N/A</v>
      </c>
      <c r="J318" s="138" t="e">
        <f>VLOOKUP(C318,SOURCE!S$4:Y$9999,6,0)</f>
        <v>#N/A</v>
      </c>
      <c r="K318" s="140" t="e">
        <f t="shared" si="9"/>
        <v>#N/A</v>
      </c>
      <c r="N318" s="136" t="e">
        <f>VLOOKUP(I318,SOURCE!B:M,5,0)</f>
        <v>#N/A</v>
      </c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2012" workbookViewId="0">
      <selection activeCell="A2027" sqref="A2027:A2028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addItemToBuffer,             CHR_case,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STD_UP_ARROW,                                  STD_UP_ARROW,                 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STD_DOWN_ARROW,                                STD_DOWN_ARROW,                 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fnT_ARROW,                   6,                           "DEL",                                         "DEL",  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2005" workbookViewId="0">
      <selection activeCell="D2027" sqref="D2027:D2028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ITM_T_UP_ARROW   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ITM_T_DOWN_ARROW  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ITM_T_DELETE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/>
      </c>
    </row>
    <row r="2030" spans="1:4"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/>
      </c>
    </row>
    <row r="2031" spans="1:4"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/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2020-07-23T22:34:27Z</dcterms:modified>
</cp:coreProperties>
</file>